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Training\CCP-RPA\01_LOO Info and Templates\Application Forms &amp; Templates for CCP-PA (Jun 2024)\"/>
    </mc:Choice>
  </mc:AlternateContent>
  <xr:revisionPtr revIDLastSave="0" documentId="13_ncr:1_{1CC586BD-7133-428B-8E1A-7DC5C761C951}" xr6:coauthVersionLast="47" xr6:coauthVersionMax="47" xr10:uidLastSave="{00000000-0000-0000-0000-000000000000}"/>
  <workbookProtection workbookAlgorithmName="SHA-512" workbookHashValue="zcBdM/N4bJzhRi15SYTvI0lMFZIBO0WGQW79+avPL1YPTldbz8vo2uRy8yhaGz/on7Q6DvOTri9r/rHI0jcgoQ==" workbookSaltValue="yxrtufXhbjIsGZQ8s6Oy7w==" workbookSpinCount="100000" lockStructure="1"/>
  <bookViews>
    <workbookView xWindow="-120" yWindow="-120" windowWidth="29040" windowHeight="15720" tabRatio="749" xr2:uid="{A1336C74-8F6F-47F2-9BBA-BFE4A21F9010}"/>
  </bookViews>
  <sheets>
    <sheet name="Application_Existing Employee" sheetId="1" r:id="rId1"/>
    <sheet name="Employee Details" sheetId="13" r:id="rId2"/>
    <sheet name="OJT Plan Employee #1" sheetId="2" r:id="rId3"/>
    <sheet name="OJT Plan Employee #2" sheetId="5" r:id="rId4"/>
    <sheet name="OJT Plan Employee #3" sheetId="6" r:id="rId5"/>
    <sheet name="OJT Plan Employee #4" sheetId="15" r:id="rId6"/>
    <sheet name="OJT Plan Employee #5" sheetId="16" r:id="rId7"/>
    <sheet name="PP Checklist " sheetId="9" state="hidden" r:id="rId8"/>
    <sheet name="Data Validation List" sheetId="4" state="hidden" r:id="rId9"/>
  </sheets>
  <definedNames>
    <definedName name="_xlnm._FilterDatabase" localSheetId="0" hidden="1">'Application_Existing Employee'!$D$41:$G$44</definedName>
    <definedName name="Brand_Executive_33229">'Data Validation List'!$P$2:$P$7</definedName>
    <definedName name="Brand_Manager_12222">'Data Validation List'!$O$2:$O$9</definedName>
    <definedName name="Customer_Experience_Manager_12241">'Data Validation List'!$W$2:$W$16</definedName>
    <definedName name="Customer_Intelligence_Analyst_12241">'Data Validation List'!$X$2:$X$17</definedName>
    <definedName name="Digital_Marketer_24314">'Data Validation List'!$V$2:$V$24</definedName>
    <definedName name="Digital_Transformation_Manager_25112">'Data Validation List'!$U$2:$U$16</definedName>
    <definedName name="Ecommerce_Executive_33224">'Data Validation List'!$J$2:$J$6</definedName>
    <definedName name="Ecommerce_Manager_12215">'Data Validation List'!$K$2:$K$9</definedName>
    <definedName name="Full_Stack_Developer_25121">'Data Validation List'!$R$2:$R$11</definedName>
    <definedName name="Logistics_Operations_Analyst_33461">'Data Validation List'!$M$2:$M$8</definedName>
    <definedName name="Logistics_Solutions_Specialist_33461">'Data Validation List'!$Q$2:$Q$8</definedName>
    <definedName name="Marketing_Executive_33229">'Data Validation List'!$H$2:$H$12</definedName>
    <definedName name="Marketing_Manager_12222">'Data Validation List'!$I$2:$I$11</definedName>
    <definedName name="Merchandising_Executive_33225">'Data Validation List'!$D$2:$D$8</definedName>
    <definedName name="Merchandising_Manager_12214">'Data Validation List'!$E$2:$E$9</definedName>
    <definedName name="Omni_channel_Manager_12215">'Data Validation List'!$T$2:$T$16</definedName>
    <definedName name="Product_Innovator_21632">'Data Validation List'!$Z$2:$Z$10</definedName>
    <definedName name="Retail_Operations_Director_14201">'Data Validation List'!$G$2:$G$6</definedName>
    <definedName name="Sales_Associate_52202">'Data Validation List'!$B$2:$B$7</definedName>
    <definedName name="Sales_Supervisor_52201">'Data Validation List'!$C$2:$C$6</definedName>
    <definedName name="Sector">'Data Validation List'!$A$2:$A$9</definedName>
    <definedName name="Sector_Specific_Growth_Skills">'Data Validation List'!$AA$2:$AA$11</definedName>
    <definedName name="Store_Manager_14201">'Data Validation List'!$F$2:$F$9</definedName>
    <definedName name="Support">'Data Validation List'!$AB$2:$AB$3</definedName>
    <definedName name="Sustainability_Specialist_24214">'Data Validation List'!$Y$2:$Y$16</definedName>
    <definedName name="UI_UX_Designer_25124">'Data Validation List'!$S$2:$S$12</definedName>
    <definedName name="Visual_Merchandiser_34323">'Data Validation List'!$N$2:$N$9</definedName>
    <definedName name="Warehouse_Operations_Manager_13241">'Data Validation List'!$L$2:$L$7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6" l="1"/>
  <c r="C10" i="15"/>
  <c r="C10" i="6"/>
  <c r="C10" i="5"/>
  <c r="C10" i="2"/>
  <c r="X5" i="13"/>
  <c r="Y5" i="13"/>
  <c r="Z4" i="13"/>
  <c r="Y10" i="13"/>
  <c r="T5" i="13"/>
  <c r="T6" i="13"/>
  <c r="E63" i="1"/>
  <c r="D100" i="1"/>
  <c r="D88" i="1"/>
  <c r="D76" i="1"/>
  <c r="D63" i="1"/>
  <c r="D51" i="1"/>
  <c r="S5" i="13"/>
  <c r="A6" i="13"/>
  <c r="A7" i="13" s="1"/>
  <c r="A8" i="13" s="1"/>
  <c r="A9" i="13" s="1"/>
  <c r="A10" i="13" s="1"/>
  <c r="A11" i="13" s="1"/>
  <c r="A12" i="13" s="1"/>
  <c r="A13" i="13" s="1"/>
  <c r="A14" i="13" s="1"/>
  <c r="Z8" i="13"/>
  <c r="Z9" i="13"/>
  <c r="Z10" i="13"/>
  <c r="Z11" i="13"/>
  <c r="Z12" i="13"/>
  <c r="Z13" i="13"/>
  <c r="Z14" i="13"/>
  <c r="Y8" i="13"/>
  <c r="Y9" i="13"/>
  <c r="Y11" i="13"/>
  <c r="Y12" i="13"/>
  <c r="Y13" i="13"/>
  <c r="Y14" i="13"/>
  <c r="X8" i="13"/>
  <c r="X9" i="13"/>
  <c r="X10" i="13"/>
  <c r="X11" i="13"/>
  <c r="X12" i="13"/>
  <c r="X13" i="13"/>
  <c r="X14" i="13"/>
  <c r="X7" i="13"/>
  <c r="Y7" i="13"/>
  <c r="Z7" i="13"/>
  <c r="S14" i="13"/>
  <c r="S8" i="13"/>
  <c r="S7" i="13"/>
  <c r="S9" i="13"/>
  <c r="S10" i="13"/>
  <c r="S11" i="13"/>
  <c r="S12" i="13"/>
  <c r="S13" i="13"/>
  <c r="S4" i="13"/>
  <c r="S6" i="13"/>
  <c r="T7" i="13"/>
  <c r="T14" i="13"/>
  <c r="T13" i="13"/>
  <c r="T10" i="13"/>
  <c r="T11" i="13"/>
  <c r="T12" i="13"/>
  <c r="T9" i="13"/>
  <c r="E51" i="1"/>
  <c r="N5" i="9"/>
  <c r="T8" i="13"/>
  <c r="I3" i="9"/>
  <c r="E100" i="1"/>
  <c r="E88" i="1"/>
  <c r="E76" i="1"/>
  <c r="F100" i="1"/>
  <c r="F88" i="1"/>
  <c r="F76" i="1"/>
  <c r="G100" i="1"/>
  <c r="G88" i="1"/>
  <c r="G76" i="1"/>
  <c r="G63" i="1"/>
  <c r="F63" i="1"/>
  <c r="F51" i="1"/>
  <c r="T4" i="13"/>
  <c r="X4" i="13" l="1"/>
  <c r="Z5" i="13"/>
  <c r="Y4" i="13"/>
  <c r="X6" i="13"/>
  <c r="Y6" i="13"/>
  <c r="Z6" i="13"/>
  <c r="AA12" i="13"/>
  <c r="AA11" i="13"/>
  <c r="AA14" i="13"/>
  <c r="AA13" i="13"/>
  <c r="AA5" i="13" l="1"/>
  <c r="AA9" i="13"/>
  <c r="AA10" i="13"/>
  <c r="AA8" i="13"/>
  <c r="AA7" i="13"/>
  <c r="AA6" i="13"/>
  <c r="AA4" i="13"/>
  <c r="J12" i="9" l="1"/>
  <c r="I12" i="9"/>
  <c r="J11" i="9"/>
  <c r="P11" i="9" s="1"/>
  <c r="I11" i="9"/>
  <c r="J10" i="9"/>
  <c r="I10" i="9"/>
  <c r="J9" i="9"/>
  <c r="I9" i="9"/>
  <c r="J8" i="9"/>
  <c r="I8" i="9"/>
  <c r="J7" i="9"/>
  <c r="I7" i="9"/>
  <c r="J6" i="9"/>
  <c r="O6" i="9" s="1"/>
  <c r="I6" i="9"/>
  <c r="J5" i="9"/>
  <c r="I5" i="9"/>
  <c r="J4" i="9"/>
  <c r="I4" i="9"/>
  <c r="J3" i="9"/>
  <c r="G51" i="1"/>
  <c r="P3" i="9" l="1"/>
  <c r="P6" i="9"/>
  <c r="P9" i="9"/>
  <c r="N11" i="9"/>
  <c r="Q11" i="9" s="1"/>
  <c r="O3" i="9"/>
  <c r="O11" i="9"/>
  <c r="Q5" i="9"/>
  <c r="P8" i="9"/>
  <c r="N10" i="9"/>
  <c r="Q10" i="9" s="1"/>
  <c r="P5" i="9"/>
  <c r="N7" i="9"/>
  <c r="Q7" i="9" s="1"/>
  <c r="O10" i="9"/>
  <c r="O7" i="9"/>
  <c r="P10" i="9"/>
  <c r="N12" i="9"/>
  <c r="Q12" i="9" s="1"/>
  <c r="P7" i="9"/>
  <c r="N9" i="9"/>
  <c r="Q9" i="9" s="1"/>
  <c r="O12" i="9"/>
  <c r="N8" i="9"/>
  <c r="Q8" i="9" s="1"/>
  <c r="O8" i="9"/>
  <c r="O5" i="9"/>
  <c r="N4" i="9"/>
  <c r="O4" i="9"/>
  <c r="N3" i="9"/>
  <c r="P4" i="9"/>
  <c r="N6" i="9"/>
  <c r="Q6" i="9" s="1"/>
  <c r="O9" i="9"/>
  <c r="P12" i="9"/>
  <c r="Q4" i="9" l="1"/>
  <c r="Q3" i="9"/>
</calcChain>
</file>

<file path=xl/sharedStrings.xml><?xml version="1.0" encoding="utf-8"?>
<sst xmlns="http://schemas.openxmlformats.org/spreadsheetml/2006/main" count="622" uniqueCount="379">
  <si>
    <t>CCP FOR RETAIL PROFESSIONALS AND ASSOCIATES</t>
  </si>
  <si>
    <t>APPLICATION FORM_EXISTING EMPLOYEE</t>
  </si>
  <si>
    <t>Section A: Instructions</t>
  </si>
  <si>
    <r>
      <t>1)</t>
    </r>
    <r>
      <rPr>
        <sz val="7"/>
        <color rgb="FF000000"/>
        <rFont val="Times New Roman"/>
        <family val="1"/>
      </rPr>
      <t> </t>
    </r>
    <r>
      <rPr>
        <sz val="11"/>
        <color rgb="FF000000"/>
        <rFont val="Calibri"/>
        <family val="2"/>
        <scheme val="minor"/>
      </rPr>
      <t>All fields are to be completed</t>
    </r>
  </si>
  <si>
    <t>Section B: Company's Information</t>
  </si>
  <si>
    <t>Registered Business Name</t>
  </si>
  <si>
    <t>Business UEN</t>
  </si>
  <si>
    <t>Company’s Address</t>
  </si>
  <si>
    <t>Retail Subsector</t>
  </si>
  <si>
    <t>Please select one option</t>
  </si>
  <si>
    <t>If Others, please specify:</t>
  </si>
  <si>
    <t>Current Workforce Size</t>
  </si>
  <si>
    <r>
      <rPr>
        <sz val="11"/>
        <rFont val="Calibri"/>
        <family val="2"/>
        <scheme val="minor"/>
      </rPr>
      <t xml:space="preserve">Total Number of Employees: </t>
    </r>
    <r>
      <rPr>
        <sz val="11"/>
        <color rgb="FF0070C0"/>
        <rFont val="Calibri"/>
        <family val="2"/>
        <scheme val="minor"/>
      </rPr>
      <t>XX</t>
    </r>
  </si>
  <si>
    <r>
      <rPr>
        <sz val="11"/>
        <rFont val="Calibri"/>
        <family val="2"/>
        <scheme val="minor"/>
      </rPr>
      <t xml:space="preserve">• </t>
    </r>
    <r>
      <rPr>
        <sz val="11"/>
        <color rgb="FF0070C0"/>
        <rFont val="Calibri"/>
        <family val="2"/>
        <scheme val="minor"/>
      </rPr>
      <t>XX</t>
    </r>
    <r>
      <rPr>
        <sz val="11"/>
        <rFont val="Calibri"/>
        <family val="2"/>
        <scheme val="minor"/>
      </rPr>
      <t>% of current workforce size are SC &amp; PR</t>
    </r>
  </si>
  <si>
    <r>
      <rPr>
        <sz val="11"/>
        <rFont val="Calibri"/>
        <family val="2"/>
        <scheme val="minor"/>
      </rPr>
      <t xml:space="preserve">• </t>
    </r>
    <r>
      <rPr>
        <sz val="11"/>
        <color rgb="FF0070C0"/>
        <rFont val="Calibri"/>
        <family val="2"/>
        <scheme val="minor"/>
      </rPr>
      <t>XX</t>
    </r>
    <r>
      <rPr>
        <sz val="11"/>
        <rFont val="Calibri"/>
        <family val="2"/>
        <scheme val="minor"/>
      </rPr>
      <t>% of locals are mature workers</t>
    </r>
  </si>
  <si>
    <t>Name of Contact Person</t>
  </si>
  <si>
    <t>Designation</t>
  </si>
  <si>
    <t>Email</t>
  </si>
  <si>
    <t>Contact Number</t>
  </si>
  <si>
    <t>Section C: Company’s Business Transformation Plan</t>
  </si>
  <si>
    <t>Brief Company Profile</t>
  </si>
  <si>
    <t>•	What is the company's offering, how many outlets, etc. 
•	Please provide a summary of company’s past Redeployment/ JRR application (if any)</t>
  </si>
  <si>
    <t xml:space="preserve">Business Transformation Plan </t>
  </si>
  <si>
    <t>•Objective/rationale behind this project
•Brief description of what the company hopes to achieve from a mid to long-term perspective 
(e.g. to create a more seamless check-in experience, to achieve carbon neutrality by 2030, engage customers effectively through online platforms)</t>
  </si>
  <si>
    <t xml:space="preserve">
Job Redesign Rationale
</t>
  </si>
  <si>
    <t xml:space="preserve">
•Why a job redesign is required?
•How the redesigned job role can lead to a higher value-added job scope? 
(e.g. company is moving to digital realms to engage clients thus staff must have digital skills to keep up with the company’s operations. Digital skills will help increase personal productivity and employability of the trainees) </t>
  </si>
  <si>
    <t>Section D1: Job Roles to be Redesigned</t>
  </si>
  <si>
    <t>Existing Job Title</t>
  </si>
  <si>
    <t>After-JR Job Title</t>
  </si>
  <si>
    <t xml:space="preserve"> Job Role 1</t>
  </si>
  <si>
    <t>Sales_Associate_52202</t>
  </si>
  <si>
    <t xml:space="preserve"> Job Role 2</t>
  </si>
  <si>
    <t xml:space="preserve"> Job Role 3</t>
  </si>
  <si>
    <t>Section D2: Change in Job Scope</t>
  </si>
  <si>
    <t>Please use one table per job title / designation</t>
  </si>
  <si>
    <t>Job Role Specific Growth Skills</t>
  </si>
  <si>
    <t xml:space="preserve">Previous / Existing Key Responsibilities </t>
  </si>
  <si>
    <t>New Key Responsibilities</t>
  </si>
  <si>
    <t>Data Analytics</t>
  </si>
  <si>
    <t xml:space="preserve">Omni-channel Management </t>
  </si>
  <si>
    <t>New Job-Role Specific Growth Skills Acquired (Choose at least 1)</t>
  </si>
  <si>
    <t>Section E1: Declaration</t>
  </si>
  <si>
    <r>
      <rPr>
        <b/>
        <sz val="11"/>
        <color theme="1"/>
        <rFont val="Calibri"/>
        <family val="2"/>
        <scheme val="minor"/>
      </rPr>
      <t>Please read and acknowledge the following questions before submission to WSG</t>
    </r>
    <r>
      <rPr>
        <sz val="11"/>
        <color theme="1"/>
        <rFont val="Calibri"/>
        <family val="2"/>
        <scheme val="minor"/>
      </rPr>
      <t xml:space="preserve"> </t>
    </r>
  </si>
  <si>
    <t xml:space="preserve">1. My company declares that we are: </t>
  </si>
  <si>
    <r>
      <t>•</t>
    </r>
    <r>
      <rPr>
        <sz val="7"/>
        <color theme="1"/>
        <rFont val="Times New Roman"/>
        <family val="1"/>
      </rPr>
      <t xml:space="preserve">       </t>
    </r>
    <r>
      <rPr>
        <sz val="11"/>
        <color theme="1"/>
        <rFont val="Calibri"/>
        <family val="2"/>
        <scheme val="minor"/>
      </rPr>
      <t>Registered or incorporated in Singapore</t>
    </r>
  </si>
  <si>
    <r>
      <t>•</t>
    </r>
    <r>
      <rPr>
        <sz val="7"/>
        <color theme="1"/>
        <rFont val="Times New Roman"/>
        <family val="1"/>
      </rPr>
      <t xml:space="preserve">       </t>
    </r>
    <r>
      <rPr>
        <sz val="11"/>
        <color theme="1"/>
        <rFont val="Calibri"/>
        <family val="2"/>
        <scheme val="minor"/>
      </rPr>
      <t>Not receiving manpower funding for salaries from any government agency for operations.</t>
    </r>
  </si>
  <si>
    <r>
      <t>•</t>
    </r>
    <r>
      <rPr>
        <sz val="7"/>
        <color theme="1"/>
        <rFont val="Times New Roman"/>
        <family val="1"/>
      </rPr>
      <t xml:space="preserve">       </t>
    </r>
    <r>
      <rPr>
        <sz val="11"/>
        <color theme="1"/>
        <rFont val="Calibri"/>
        <family val="2"/>
        <scheme val="minor"/>
      </rPr>
      <t>Not claiming Absentee Payroll for classroom training (if any) that is part of this programme.</t>
    </r>
  </si>
  <si>
    <t>•     My Company has not undertaken a retrenchment exercise involving at least 5 employees within the last 6 months.</t>
  </si>
  <si>
    <t xml:space="preserve">     •    In compliance with the Employment Act 1968.</t>
  </si>
  <si>
    <r>
      <t>2. My</t>
    </r>
    <r>
      <rPr>
        <b/>
        <sz val="11"/>
        <color rgb="FF000000"/>
        <rFont val="Calibri"/>
        <family val="2"/>
        <scheme val="minor"/>
      </rPr>
      <t xml:space="preserve"> </t>
    </r>
    <r>
      <rPr>
        <b/>
        <sz val="11"/>
        <color theme="1"/>
        <rFont val="Calibri"/>
        <family val="2"/>
        <scheme val="minor"/>
      </rPr>
      <t>company</t>
    </r>
    <r>
      <rPr>
        <b/>
        <sz val="11"/>
        <color rgb="FF000000"/>
        <rFont val="Calibri"/>
        <family val="2"/>
        <scheme val="minor"/>
      </rPr>
      <t xml:space="preserve"> has ensured that the identified employee(s) to be placed on the programme must:</t>
    </r>
  </si>
  <si>
    <r>
      <t>•</t>
    </r>
    <r>
      <rPr>
        <sz val="11"/>
        <color rgb="FF000000"/>
        <rFont val="Calibri"/>
        <family val="2"/>
        <scheme val="minor"/>
      </rPr>
      <t>       Be a Singapore Citizen or Permanent Resident aged 21 years and above.</t>
    </r>
  </si>
  <si>
    <r>
      <t>•</t>
    </r>
    <r>
      <rPr>
        <sz val="11"/>
        <color rgb="FF000000"/>
        <rFont val="Calibri"/>
        <family val="2"/>
        <scheme val="minor"/>
      </rPr>
      <t>       Be offered a full time, on permanent basis or at least a 12-months employment contract</t>
    </r>
  </si>
  <si>
    <r>
      <t>•</t>
    </r>
    <r>
      <rPr>
        <sz val="11"/>
        <color rgb="FF000000"/>
        <rFont val="Calibri"/>
        <family val="2"/>
        <scheme val="minor"/>
      </rPr>
      <t xml:space="preserve">       Not be </t>
    </r>
    <r>
      <rPr>
        <sz val="11"/>
        <color theme="1"/>
        <rFont val="Calibri"/>
        <family val="2"/>
        <scheme val="minor"/>
      </rPr>
      <t>concurrently undergoing any similar programme funded by WSG or any agencies</t>
    </r>
  </si>
  <si>
    <r>
      <t>•       Not be a shareholder</t>
    </r>
    <r>
      <rPr>
        <vertAlign val="superscript"/>
        <sz val="11"/>
        <color theme="1"/>
        <rFont val="Calibri"/>
        <family val="2"/>
        <scheme val="minor"/>
      </rPr>
      <t xml:space="preserve">[1] </t>
    </r>
    <r>
      <rPr>
        <sz val="11"/>
        <color theme="1"/>
        <rFont val="Calibri"/>
        <family val="2"/>
        <scheme val="minor"/>
      </rPr>
      <t xml:space="preserve">of the applicant company, or any of its related companies </t>
    </r>
  </si>
  <si>
    <r>
      <t>•       Not be related to the owner(s)</t>
    </r>
    <r>
      <rPr>
        <vertAlign val="superscript"/>
        <sz val="11"/>
        <color theme="1"/>
        <rFont val="Calibri"/>
        <family val="2"/>
        <scheme val="minor"/>
      </rPr>
      <t>[2]</t>
    </r>
    <r>
      <rPr>
        <sz val="11"/>
        <color theme="1"/>
        <rFont val="Calibri"/>
        <family val="2"/>
        <scheme val="minor"/>
      </rPr>
      <t xml:space="preserve"> of the company</t>
    </r>
  </si>
  <si>
    <r>
      <t>•       Not been enrolled for the same programme</t>
    </r>
    <r>
      <rPr>
        <vertAlign val="superscript"/>
        <sz val="11"/>
        <color theme="1"/>
        <rFont val="Calibri"/>
        <family val="2"/>
        <scheme val="minor"/>
      </rPr>
      <t>[3]</t>
    </r>
    <r>
      <rPr>
        <sz val="11"/>
        <color theme="1"/>
        <rFont val="Calibri"/>
        <family val="2"/>
        <scheme val="minor"/>
      </rPr>
      <t xml:space="preserve"> before</t>
    </r>
  </si>
  <si>
    <r>
      <t>•</t>
    </r>
    <r>
      <rPr>
        <sz val="11"/>
        <color rgb="FF000000"/>
        <rFont val="Calibri"/>
        <family val="2"/>
        <scheme val="minor"/>
      </rPr>
      <t xml:space="preserve">       Be employed by the company for more than 1 year at the point of the application. </t>
    </r>
  </si>
  <si>
    <t>[1] Does not apply to shareholders who hold publicly traded shares in listed companies</t>
  </si>
  <si>
    <t>[2] Refers to individuals with shareholding per ACRA profile for non-publicly listed companies</t>
  </si>
  <si>
    <t>[3] WSG’s Career Conversion Programme for Retail 2017 - 2023</t>
  </si>
  <si>
    <t>Section E2: Career Health</t>
  </si>
  <si>
    <r>
      <t xml:space="preserve">3. What is career health? 
</t>
    </r>
    <r>
      <rPr>
        <sz val="11"/>
        <color theme="1"/>
        <rFont val="Calibri"/>
        <family val="2"/>
        <scheme val="minor"/>
      </rPr>
      <t>Career health refers to the overall well-being and satisfaction in one's professional life, including job satisfaction, work-life balance, career progression, skill development, and fulfillment in one's chosen career path. Similar to physical and mental health, career health is vital for overall satisfaction and happiness, involving a balance between personal and professional goals, continuous learning and a sense of purpose in one's work.</t>
    </r>
  </si>
  <si>
    <r>
      <rPr>
        <b/>
        <sz val="11"/>
        <color theme="1"/>
        <rFont val="Calibri"/>
        <family val="2"/>
        <scheme val="minor"/>
      </rPr>
      <t xml:space="preserve">4. What is career conversation and career development plan? 
</t>
    </r>
    <r>
      <rPr>
        <sz val="11"/>
        <color theme="1"/>
        <rFont val="Calibri"/>
        <family val="2"/>
        <scheme val="minor"/>
      </rPr>
      <t xml:space="preserve">A career conversation is a structured dialogue between an employee and a manager, centered on the individual's career aspirations, goals, development needs, and progression within the organisation. It allows employees to discuss their interests, strengths, areas for growth, and long-term ambitions, often involving setting career objectives, identifying skill gaps, and exploring development opportunities. While a career development plan is a strategic roadmap that outlines an individual's professional goals, skills assessment, and steps for skill enhancement and career progression. It includes short-term and long-term objectives, actions for skill development, training opportunities, and a timeline for achieving milestones. It also involves identifying mentors, networking, and aligning career aspirations with organizational needs, aiming to enhance skills, pursue career growth, and align professional goals with organisational requirements.
</t>
    </r>
    <r>
      <rPr>
        <b/>
        <sz val="11"/>
        <color theme="1"/>
        <rFont val="Calibri"/>
        <family val="2"/>
        <scheme val="minor"/>
      </rPr>
      <t xml:space="preserve">
5. How are career conversation and career development plan related to Job Redesign and Reskilling? 
</t>
    </r>
    <r>
      <rPr>
        <sz val="11"/>
        <color theme="1"/>
        <rFont val="Calibri"/>
        <family val="2"/>
        <scheme val="minor"/>
      </rPr>
      <t>Job Redesign and Reskill is a strategic initiative focused on restructuring job roles within an organisation and equipping employees with the necessary skills to meet evolving job requirements and organisational needs. For employees who are undergoing OJT, this indicates the organisation has dedicated resources to ensure they are equipped with the skills and competencies needed. Career conversations demonstrate that the organisation is invested in the growth and development of its employees that lead to higher levels of engagement and job satisfaction. Through career conversations, employees can discuss their career aspirations and how they align with the goals of the organisation. This can help in identifying skill gaps and aligning individual development plans. By providing opportunities for career development and growth, employees are more likely to stay with the organisation. This can also help in identifying high-potential employees and nurturing their talent through targeted development plans. Career development plans can be tailored to support the reskilling efforts within the Job Redesign Reskill project. This ensures that employees are equipped with the necessary skills to adapt to the changing demands of their roles. Clear career development plans can provide employees with a sense of direction and purpose, which can positively impact their performance and productivity.</t>
    </r>
  </si>
  <si>
    <t xml:space="preserve">6. My company acknowledges that: </t>
  </si>
  <si>
    <t>Section F: Acknowledgement</t>
  </si>
  <si>
    <t>7. All the information provided is complete and correct to my knowledge. I understand that:</t>
  </si>
  <si>
    <r>
      <t>·</t>
    </r>
    <r>
      <rPr>
        <sz val="7"/>
        <color theme="1"/>
        <rFont val="Times New Roman"/>
        <family val="1"/>
      </rPr>
      <t xml:space="preserve">       </t>
    </r>
    <r>
      <rPr>
        <sz val="11"/>
        <color theme="1"/>
        <rFont val="Calibri"/>
        <family val="2"/>
        <scheme val="minor"/>
      </rPr>
      <t>Training done prior to approval will not be supported.</t>
    </r>
  </si>
  <si>
    <t>8. I confirm that all information provided in this CCP-RPA application form, including additional documents submitted as part of the application, is true and accurate. I acknowledge that it will be used by PP and WSG to evaluate my Company’s application for the CCP-RPA funded by WSG and administered by PP.</t>
  </si>
  <si>
    <t xml:space="preserve">9. I am aware that WSG and PP reserve the right to request for the return of the funds awarded if my Company is found to have applied for any other similar government grants under WSG and/or falsified any information provided in this application. </t>
  </si>
  <si>
    <t>Name of Authorised Company Representative</t>
  </si>
  <si>
    <t>Name:</t>
  </si>
  <si>
    <t>Signature:</t>
  </si>
  <si>
    <t>Designation:</t>
  </si>
  <si>
    <t>Name of Organisation:</t>
  </si>
  <si>
    <t>Date:</t>
  </si>
  <si>
    <t>___________________________________</t>
  </si>
  <si>
    <t>Section G: Documents Required for Application</t>
  </si>
  <si>
    <t xml:space="preserve">Only applicable if candidate meets the scenarios below:
</t>
  </si>
  <si>
    <r>
      <t>• Singapore Citizen or Permanent Resident aged  ≥40 year old; or Long-Term Unemployed</t>
    </r>
    <r>
      <rPr>
        <vertAlign val="superscript"/>
        <sz val="9"/>
        <color theme="1"/>
        <rFont val="Calibri"/>
        <family val="2"/>
        <scheme val="minor"/>
      </rPr>
      <t>[4]</t>
    </r>
    <r>
      <rPr>
        <sz val="9"/>
        <color theme="1"/>
        <rFont val="Calibri"/>
        <family val="2"/>
        <scheme val="minor"/>
      </rPr>
      <t xml:space="preserve">
</t>
    </r>
  </si>
  <si>
    <r>
      <t>• Candidate with ≥2 years employment gap</t>
    </r>
    <r>
      <rPr>
        <vertAlign val="superscript"/>
        <sz val="9"/>
        <color theme="1"/>
        <rFont val="Calibri"/>
        <family val="2"/>
        <scheme val="minor"/>
      </rPr>
      <t>[5]</t>
    </r>
  </si>
  <si>
    <t>[4] Long-term Unemployed (LTU) is defined as being unemployed and actively seeking employment for six months or more.</t>
  </si>
  <si>
    <t>[5] Candidate with ≥2 years employment gap can be supported even with prior experience in the same role hired for</t>
  </si>
  <si>
    <t xml:space="preserve">   •     Duly completed OJT Blueprint Logbook.</t>
  </si>
  <si>
    <t xml:space="preserve">   •     Monthly payslips &amp; CPF Contribution Statements for the supported OJT duration of the approved Trainee.</t>
  </si>
  <si>
    <t xml:space="preserve">Section H: PP Assessment and Declaration </t>
  </si>
  <si>
    <t>PP's Assessment of the application:</t>
  </si>
  <si>
    <t xml:space="preserve">PP please provide an assessment of the application. </t>
  </si>
  <si>
    <t xml:space="preserve">Declaration </t>
  </si>
  <si>
    <t>We have performed the following check(s) and assessed that the Trainee meets the career conversion programme requirement for the above-mentioned CCP. (PP to check the applicable boxes below)
☐ Comparison of Trainee’s previous and proposed new job titles and descriptions indicated in the Trainee’s resume and employment contract.
☐ Company/Trainee’s self-declaration (only if evidence of career conversion is not apparent through earlier cited means).
☐ I declare that I have no personal dealings/relations with the Applicant and/or Trainee, which may constitute a conflict of interest and influence my approval of the above CCP-RPA application. 
I have evaluated the application and Trainee’s details and hereby confirm that the application has been:
☐ Approved                   		☐ Rejected
Name and Signature of PP staff: 
Date:</t>
  </si>
  <si>
    <t>Contact Details</t>
  </si>
  <si>
    <t>For interested companies looking to apply for the CCP for Retail Professionals and Associates as a participating employer, you can reach out to our appointed Programme Partners at:</t>
  </si>
  <si>
    <t>Programme Partner</t>
  </si>
  <si>
    <t>Instructions</t>
  </si>
  <si>
    <t>1) Please ensure the Training Plan fields are completed 
2) Host Companies are to ensure Training Plan submitted is adhere to and complete by the end of the Traineeship programme		
3) WSG may audit the relevant documents submitted by the Company from time to time. The Company is expected to render full assistance upon request.</t>
  </si>
  <si>
    <t>COMPANY NAME</t>
  </si>
  <si>
    <t>Existing Employee OJT Plan #1</t>
  </si>
  <si>
    <t xml:space="preserve">TRAINEE'S NAME </t>
  </si>
  <si>
    <t>TRAINER'S NAME</t>
  </si>
  <si>
    <t>TRAINEE'S DESIGNATION</t>
  </si>
  <si>
    <t>TRAINER'S DESIGNATION</t>
  </si>
  <si>
    <t>TRAINEE'S DEPARTMENT</t>
  </si>
  <si>
    <t>TRAINER'S DEPARTMENT</t>
  </si>
  <si>
    <t>OJT START DATE</t>
  </si>
  <si>
    <t>OJT END DATE</t>
  </si>
  <si>
    <t>TOTAL
MONTHS OF OJT</t>
  </si>
  <si>
    <t>MAIN TASKS</t>
  </si>
  <si>
    <t>TRAINING DATE</t>
  </si>
  <si>
    <r>
      <t xml:space="preserve">PERFORMANCE RATING
</t>
    </r>
    <r>
      <rPr>
        <sz val="11"/>
        <color theme="1"/>
        <rFont val="Calibri"/>
        <family val="2"/>
        <scheme val="minor"/>
      </rPr>
      <t>(Competent / Not Yet Competent)</t>
    </r>
  </si>
  <si>
    <t>SIGNATURE</t>
  </si>
  <si>
    <t>TRAINEE</t>
  </si>
  <si>
    <t>TRAINER</t>
  </si>
  <si>
    <t>MONTH #1</t>
  </si>
  <si>
    <t>MONTH #2</t>
  </si>
  <si>
    <t>MONTH #3</t>
  </si>
  <si>
    <t>Existing Employee OJT Plan #2</t>
  </si>
  <si>
    <t>Existing Employee OJT Plan #3</t>
  </si>
  <si>
    <t>Employee Details</t>
  </si>
  <si>
    <t>Salary Support</t>
  </si>
  <si>
    <t xml:space="preserve">S/No. </t>
  </si>
  <si>
    <t xml:space="preserve">Name of Trainee </t>
  </si>
  <si>
    <t>NRIC No</t>
  </si>
  <si>
    <t>Age</t>
  </si>
  <si>
    <t>DOB
(dd/mm/yy)</t>
  </si>
  <si>
    <t>Date of Hire
(dd/mm/yy)</t>
  </si>
  <si>
    <t>OJT Start Date</t>
  </si>
  <si>
    <t>OJT End Date</t>
  </si>
  <si>
    <t xml:space="preserve"> Salary</t>
  </si>
  <si>
    <t>Salary</t>
  </si>
  <si>
    <t>Salary Support Computation - For PP's Fill</t>
  </si>
  <si>
    <r>
      <t xml:space="preserve">1.	Closest Match SSOC of ‘Job Title’ </t>
    </r>
    <r>
      <rPr>
        <b/>
        <u/>
        <sz val="10"/>
        <color theme="1"/>
        <rFont val="Calibri"/>
        <family val="2"/>
        <scheme val="minor"/>
      </rPr>
      <t xml:space="preserve">after </t>
    </r>
    <r>
      <rPr>
        <b/>
        <sz val="10"/>
        <color theme="1"/>
        <rFont val="Calibri"/>
        <family val="2"/>
        <scheme val="minor"/>
      </rPr>
      <t>JRR</t>
    </r>
  </si>
  <si>
    <r>
      <t xml:space="preserve">2a. Is the 'after' Job Title a specific growth job role listed in the ITMs/JTMs /SA whitelist?
(Yes/No)
</t>
    </r>
    <r>
      <rPr>
        <i/>
        <sz val="10"/>
        <color theme="1"/>
        <rFont val="Calibri"/>
        <family val="2"/>
        <scheme val="minor"/>
      </rPr>
      <t>Either (2a) or (2b) must be 'Yes', otherwise application should be rejected.</t>
    </r>
  </si>
  <si>
    <r>
      <t xml:space="preserve">2b. Is the 'after' Job Title a specific growth job role listed in sectorial CCP's ITMs/JTMs /SA whitelist?
(Yes/No)
</t>
    </r>
    <r>
      <rPr>
        <i/>
        <sz val="10"/>
        <color theme="1"/>
        <rFont val="Calibri"/>
        <family val="2"/>
        <scheme val="minor"/>
      </rPr>
      <t>Either (2a) or (2b) must be 'Yes', otherwise application should be rejected.</t>
    </r>
  </si>
  <si>
    <r>
      <t xml:space="preserve">3a.	Are there any growth skills in the whitelist that are specific to the 'after' job role?
(Yes/No)
</t>
    </r>
    <r>
      <rPr>
        <i/>
        <sz val="10"/>
        <color theme="1"/>
        <rFont val="Calibri"/>
        <family val="2"/>
        <scheme val="minor"/>
      </rPr>
      <t xml:space="preserve">If Yes, please color the cells with the growth skill in yellow within OJT plan
If No, please indicate 'No'. </t>
    </r>
  </si>
  <si>
    <r>
      <t>3b. If answer to (3a) is 'No', are there any broad/core skills in the whitelist that are cited in the application</t>
    </r>
    <r>
      <rPr>
        <sz val="10"/>
        <color theme="1"/>
        <rFont val="Calibri"/>
        <family val="2"/>
        <scheme val="minor"/>
      </rPr>
      <t>?</t>
    </r>
    <r>
      <rPr>
        <b/>
        <sz val="10"/>
        <color theme="1"/>
        <rFont val="Calibri"/>
        <family val="2"/>
        <scheme val="minor"/>
      </rPr>
      <t xml:space="preserve">
(Yes/No)
</t>
    </r>
    <r>
      <rPr>
        <i/>
        <sz val="10"/>
        <color theme="1"/>
        <rFont val="Calibri"/>
        <family val="2"/>
        <scheme val="minor"/>
      </rPr>
      <t>If Yes, please color the cells with the growth skill in yellow within OJT plan
If No, please indicate 'No'.</t>
    </r>
  </si>
  <si>
    <r>
      <t xml:space="preserve">4a. Are the before-and-after job titles different?
(Yes/No)
</t>
    </r>
    <r>
      <rPr>
        <i/>
        <sz val="10"/>
        <color theme="1"/>
        <rFont val="Calibri"/>
        <family val="2"/>
        <scheme val="minor"/>
      </rPr>
      <t>If Yes, PP to proceed with other CCP eligibility checks (reference the PP guide) for JRR onboarding.
If No, please proceed to (4b).</t>
    </r>
  </si>
  <si>
    <r>
      <t xml:space="preserve">4b. Based on the before-and-after JDs, is there sufficient job conversion?
</t>
    </r>
    <r>
      <rPr>
        <i/>
        <sz val="10"/>
        <color theme="1"/>
        <rFont val="Calibri"/>
        <family val="2"/>
        <scheme val="minor"/>
      </rPr>
      <t>If Yes, PP to proceed with other CCP eligibility checks (reference the PP guide) for JRR onboarding.
If No, PP to reject application.</t>
    </r>
  </si>
  <si>
    <t>Standard Rate/Enhanced Rate
(Enhanced rate is for employees &gt;40 years old)</t>
  </si>
  <si>
    <t>Applicable monthly salary support cap ($5,000/$7,500) - applicable to all CCP trainees that commence training from 1 April 2024 onwards</t>
  </si>
  <si>
    <t>Applicable salary support rate (70%/90%)</t>
  </si>
  <si>
    <t>Fixed monthly salary (Mth 1)</t>
  </si>
  <si>
    <t>Fixed monthly salary (Mth 2)</t>
  </si>
  <si>
    <t>Fixed monthly salary (Mth 3)</t>
  </si>
  <si>
    <t>Salary support (Mth 1)</t>
  </si>
  <si>
    <t>Salary support (Mth 2)</t>
  </si>
  <si>
    <t>Salary support (Mth 3)</t>
  </si>
  <si>
    <t>Total Salary Support</t>
  </si>
  <si>
    <t>Yes</t>
  </si>
  <si>
    <t>No</t>
  </si>
  <si>
    <t>Standard</t>
  </si>
  <si>
    <t>Sector</t>
  </si>
  <si>
    <t>Sales_Supervisor_52201</t>
  </si>
  <si>
    <t>Merchandising_Executive_33225</t>
  </si>
  <si>
    <t>Merchandising_Manager_12214</t>
  </si>
  <si>
    <t>Store_Manager_14201</t>
  </si>
  <si>
    <t>Retail_Operations_Director_14201</t>
  </si>
  <si>
    <t>Marketing_Executive_33229</t>
  </si>
  <si>
    <t>Marketing_Manager_12222</t>
  </si>
  <si>
    <t>Ecommerce_Executive_33224</t>
  </si>
  <si>
    <t>Ecommerce_Manager_12215</t>
  </si>
  <si>
    <t>Warehouse_Operations_Manager_13241</t>
  </si>
  <si>
    <t>Logistics_Operations_Analyst_33461</t>
  </si>
  <si>
    <t>Visual_Merchandiser_34323</t>
  </si>
  <si>
    <t>Brand_Manager_12222</t>
  </si>
  <si>
    <t>Brand_Executive_33229</t>
  </si>
  <si>
    <t>Logistics_Solutions_Specialist_33461</t>
  </si>
  <si>
    <t>Full_Stack_Developer_25121</t>
  </si>
  <si>
    <t>UI_UX_Designer_25124</t>
  </si>
  <si>
    <t>Omni_channel_Manager_12215</t>
  </si>
  <si>
    <t>Digital_Transformation_Manager_25112</t>
  </si>
  <si>
    <t>Digital_Marketer_24314</t>
  </si>
  <si>
    <t>Customer_Experience_Manager_12241</t>
  </si>
  <si>
    <t>Customer_Intelligence_Analyst_12241</t>
  </si>
  <si>
    <t>Sustainability_Specialist_24214</t>
  </si>
  <si>
    <t>Product_Innovator_21632</t>
  </si>
  <si>
    <t>Support</t>
  </si>
  <si>
    <t xml:space="preserve">Data Analytics </t>
  </si>
  <si>
    <t xml:space="preserve">Customer Behaviour Analysis </t>
  </si>
  <si>
    <t xml:space="preserve">Infographics and Data Visualisation </t>
  </si>
  <si>
    <t xml:space="preserve">Business Performance Management </t>
  </si>
  <si>
    <t xml:space="preserve">Warehouse Automation Application </t>
  </si>
  <si>
    <t>Logistics Solution Design Thinking</t>
  </si>
  <si>
    <t xml:space="preserve">Visual Design and Communication Principles </t>
  </si>
  <si>
    <t xml:space="preserve">Customer Relationship Management </t>
  </si>
  <si>
    <t xml:space="preserve">Brand Campaign Management </t>
  </si>
  <si>
    <t xml:space="preserve">Integrated System Design and Application </t>
  </si>
  <si>
    <t>Agile Software Development</t>
  </si>
  <si>
    <t>Design Concepts Generation</t>
  </si>
  <si>
    <t>Automated Inventory Control</t>
  </si>
  <si>
    <t>Business Environment Analysis</t>
  </si>
  <si>
    <t>Affiliate Marketing</t>
  </si>
  <si>
    <t>Artificial Intelligence Application</t>
  </si>
  <si>
    <t>Business Performance Management</t>
  </si>
  <si>
    <t>Category Management</t>
  </si>
  <si>
    <t>Omni-channel Management</t>
  </si>
  <si>
    <t>Fashion &amp; Sporting Goods</t>
  </si>
  <si>
    <t>Merchandise Buying</t>
  </si>
  <si>
    <t xml:space="preserve">Business Opportunities Development </t>
  </si>
  <si>
    <t xml:space="preserve">Warehouse Space Utilisation </t>
  </si>
  <si>
    <t xml:space="preserve">Autonomous Logistics Design and Application </t>
  </si>
  <si>
    <t xml:space="preserve">Visual Merchandising Presentation </t>
  </si>
  <si>
    <t>Brand Campaign Management</t>
  </si>
  <si>
    <t xml:space="preserve">Social Media Management </t>
  </si>
  <si>
    <t xml:space="preserve">E-Logistics IT Solutioning </t>
  </si>
  <si>
    <t>Application Development</t>
  </si>
  <si>
    <t>Digital Image Production</t>
  </si>
  <si>
    <t>Business Intelligence and Data Analytics</t>
  </si>
  <si>
    <t>Business Risk Assessment</t>
  </si>
  <si>
    <t>Business Continuity Planning</t>
  </si>
  <si>
    <t>Customer Experience Management</t>
  </si>
  <si>
    <t>Furniture &amp; Furnishing</t>
  </si>
  <si>
    <t xml:space="preserve">Product Styling </t>
  </si>
  <si>
    <t xml:space="preserve">Merchandise Performance Analysis </t>
  </si>
  <si>
    <t>Business Process Management</t>
  </si>
  <si>
    <t xml:space="preserve">Data Mining &amp; Modelling </t>
  </si>
  <si>
    <t xml:space="preserve">Market Trend Analysis </t>
  </si>
  <si>
    <t xml:space="preserve">Customer Experience Management </t>
  </si>
  <si>
    <t>UI/UX Optimisation</t>
  </si>
  <si>
    <t xml:space="preserve">Warehouse Performance Measurement </t>
  </si>
  <si>
    <t xml:space="preserve">Brand Storytelling </t>
  </si>
  <si>
    <t>Consumer Intelligence Analysis</t>
  </si>
  <si>
    <t>Digital Asset and File Management</t>
  </si>
  <si>
    <t>Customer Acquisition Management</t>
  </si>
  <si>
    <t>Business Relationship Building</t>
  </si>
  <si>
    <t>Market Research</t>
  </si>
  <si>
    <t>Jewellery &amp; Timepieces</t>
  </si>
  <si>
    <t>Service Leadership</t>
  </si>
  <si>
    <t xml:space="preserve">Automated Inventory Control </t>
  </si>
  <si>
    <t xml:space="preserve">Technology Adoption and Innovation </t>
  </si>
  <si>
    <t>Brand Storytelling</t>
  </si>
  <si>
    <t>Database Administration</t>
  </si>
  <si>
    <t>Manual and Digital Drawings Production</t>
  </si>
  <si>
    <t>Communications Channel Management</t>
  </si>
  <si>
    <t>Customer Relationship Management (CRM)</t>
  </si>
  <si>
    <t>Market Trend Analysis</t>
  </si>
  <si>
    <t>Robotics and Automation Application</t>
  </si>
  <si>
    <t>Supermarkets &amp; Convenience Stores</t>
  </si>
  <si>
    <t>Omni channel management</t>
  </si>
  <si>
    <t xml:space="preserve">Robotics and Automation Application </t>
  </si>
  <si>
    <t xml:space="preserve">Artificial Intelligence Application </t>
  </si>
  <si>
    <t xml:space="preserve">Omni-channel Strategy </t>
  </si>
  <si>
    <t>Digital Marketing Management</t>
  </si>
  <si>
    <t xml:space="preserve">Data Mining and Modelling </t>
  </si>
  <si>
    <t xml:space="preserve">Environmental Protection Management </t>
  </si>
  <si>
    <t xml:space="preserve">Order Fulfilment Administration </t>
  </si>
  <si>
    <t>User Interface and User Experience Optimisation</t>
  </si>
  <si>
    <t xml:space="preserve">Digital Marketing Management </t>
  </si>
  <si>
    <t>Media Data Management</t>
  </si>
  <si>
    <t>Typeface and Layout Production</t>
  </si>
  <si>
    <t>Customer Feedback and Relationship Management</t>
  </si>
  <si>
    <t>Demand Analysis</t>
  </si>
  <si>
    <t>Business Operational Planning</t>
  </si>
  <si>
    <t>Data-Mining and Modelling</t>
  </si>
  <si>
    <t>Carbon Footprint Management</t>
  </si>
  <si>
    <t>Product Costing and Pricing</t>
  </si>
  <si>
    <t>In-store Digital Application and Assistance</t>
  </si>
  <si>
    <t>Consumer Electronics</t>
  </si>
  <si>
    <t xml:space="preserve">In-store Digital Application and Assistance  </t>
  </si>
  <si>
    <t>Emerging Technology</t>
  </si>
  <si>
    <t>Omni-Channel Management</t>
  </si>
  <si>
    <t>Digital Fluency</t>
  </si>
  <si>
    <t xml:space="preserve">Transport Management System Administration </t>
  </si>
  <si>
    <t>Data Mining and Modelling</t>
  </si>
  <si>
    <t>Mobile Apps Marketing</t>
  </si>
  <si>
    <t>User Interface Design</t>
  </si>
  <si>
    <t>Technology Adoption and Innovation</t>
  </si>
  <si>
    <t>Business Opportunities Development</t>
  </si>
  <si>
    <t>Customer Loyalty</t>
  </si>
  <si>
    <t>Environmental Protection Management</t>
  </si>
  <si>
    <t>Product Design and Development</t>
  </si>
  <si>
    <t>Department Stores</t>
  </si>
  <si>
    <t xml:space="preserve">Digital Fluency </t>
  </si>
  <si>
    <t xml:space="preserve">Infographics ad Data Visualisation </t>
  </si>
  <si>
    <t>Merchandise Performance Analysis</t>
  </si>
  <si>
    <t xml:space="preserve">Market Profiling </t>
  </si>
  <si>
    <t>Visual Design and Communication Principles</t>
  </si>
  <si>
    <t>Programming and Coding</t>
  </si>
  <si>
    <t>User Experience Design</t>
  </si>
  <si>
    <t>Manage Change</t>
  </si>
  <si>
    <t>Delivery Optimisation</t>
  </si>
  <si>
    <t>Product Performance Management</t>
  </si>
  <si>
    <t>Others, please specify below</t>
  </si>
  <si>
    <t xml:space="preserve">Customer Loyalty and Retention Strategy Formulation </t>
  </si>
  <si>
    <t xml:space="preserve">Category Management </t>
  </si>
  <si>
    <t>Social Media Management</t>
  </si>
  <si>
    <t>Software Testing</t>
  </si>
  <si>
    <t>Market Profiling</t>
  </si>
  <si>
    <t>Organisation Evaluation for Business Excellence</t>
  </si>
  <si>
    <t>Product Styling</t>
  </si>
  <si>
    <t xml:space="preserve">Customer Loyalty &amp; Retention Strategy Formulation </t>
  </si>
  <si>
    <t>Customer Behaviour Analysis</t>
  </si>
  <si>
    <t>Project Management</t>
  </si>
  <si>
    <t>Quality Assurance</t>
  </si>
  <si>
    <t xml:space="preserve">Social Media Marketing </t>
  </si>
  <si>
    <t>Visual Collaterals Production</t>
  </si>
  <si>
    <t>Omni-channel Strategy</t>
  </si>
  <si>
    <t>Customer Loyalty and Retention</t>
  </si>
  <si>
    <t>Functional Analysis</t>
  </si>
  <si>
    <t>Policy Implementation and Revision</t>
  </si>
  <si>
    <t>Customer Relationship Management (CRM) Operations</t>
  </si>
  <si>
    <t>Data Analytic</t>
  </si>
  <si>
    <t>Website Design</t>
  </si>
  <si>
    <t>Organisational Planning and Target setting</t>
  </si>
  <si>
    <t>Strategy Formulation</t>
  </si>
  <si>
    <t>People and Relationship Management</t>
  </si>
  <si>
    <t>Infographics and Data Visualisation</t>
  </si>
  <si>
    <t>Project Feasibility</t>
  </si>
  <si>
    <t>Website Performance Management</t>
  </si>
  <si>
    <t>E-Commerce Campaign Management</t>
  </si>
  <si>
    <t>Organisational Strategy Formulation</t>
  </si>
  <si>
    <t>Product Advisory</t>
  </si>
  <si>
    <t>Project Integration</t>
  </si>
  <si>
    <t>Project After Action Review</t>
  </si>
  <si>
    <t>Product Demonstration</t>
  </si>
  <si>
    <t>Project Administration</t>
  </si>
  <si>
    <t>Service Brand</t>
  </si>
  <si>
    <t>Stakeholder Management</t>
  </si>
  <si>
    <t>Project Quality</t>
  </si>
  <si>
    <t>Service Planning &amp; Implementation</t>
  </si>
  <si>
    <t>Service Coaching</t>
  </si>
  <si>
    <t xml:space="preserve">Systems Thinking Application </t>
  </si>
  <si>
    <t>Systems Thinking Application</t>
  </si>
  <si>
    <t>Service Innovation Culture</t>
  </si>
  <si>
    <t>Service Partnerships</t>
  </si>
  <si>
    <t>Service Planning and Implementation</t>
  </si>
  <si>
    <t>Search Engine Optimisation (SEO)</t>
  </si>
  <si>
    <t>Social Media Marketing</t>
  </si>
  <si>
    <t>Sponsorship Management</t>
  </si>
  <si>
    <r>
      <t>2)</t>
    </r>
    <r>
      <rPr>
        <sz val="7"/>
        <color rgb="FF000000"/>
        <rFont val="Times New Roman"/>
        <family val="1"/>
      </rPr>
      <t> </t>
    </r>
    <r>
      <rPr>
        <sz val="11"/>
        <color rgb="FF000000"/>
        <rFont val="Calibri"/>
        <family val="2"/>
        <scheme val="minor"/>
      </rPr>
      <t>The approval of this application is at the sole discretion of Workforce Singapore (WSG). WSG is not obliged to state the reasons for its decision.</t>
    </r>
  </si>
  <si>
    <t>3) By submitting the application to WSG, the Company declares that the information provided/attached is true and accurate.</t>
  </si>
  <si>
    <t>4) WSG may audit the relevant documents submitted by the Company from time to time. The Company is expected to render full assistance upon request.</t>
  </si>
  <si>
    <t xml:space="preserve">   •     Completed Career Development Plan</t>
  </si>
  <si>
    <t xml:space="preserve"> Job Role 4</t>
  </si>
  <si>
    <t xml:space="preserve"> Job Role 5</t>
  </si>
  <si>
    <t>New Core Growth Skills Acquired (Choose maximum 1)</t>
  </si>
  <si>
    <t>To be completed by PP</t>
  </si>
  <si>
    <t>Previous Job Role</t>
  </si>
  <si>
    <t>Offered/New Job Role</t>
  </si>
  <si>
    <t>Company Name</t>
  </si>
  <si>
    <t>Job Title</t>
  </si>
  <si>
    <t>Type 
(PMET / Non-PMET)</t>
  </si>
  <si>
    <t>SSOC</t>
  </si>
  <si>
    <t>Enhanced</t>
  </si>
  <si>
    <t xml:space="preserve"> </t>
  </si>
  <si>
    <t>No of Trainees</t>
  </si>
  <si>
    <t>Growth Skill 1</t>
  </si>
  <si>
    <t>Growth Skill 2</t>
  </si>
  <si>
    <t xml:space="preserve"> Growth Skill 3</t>
  </si>
  <si>
    <t xml:space="preserve">Please have the following supporting documents ready before submission of claims: </t>
  </si>
  <si>
    <r>
      <rPr>
        <b/>
        <sz val="11"/>
        <color theme="1"/>
        <rFont val="Calibri"/>
        <family val="2"/>
        <scheme val="minor"/>
      </rPr>
      <t xml:space="preserve">Please ensure the following supporting documents are ready at point of application: </t>
    </r>
    <r>
      <rPr>
        <i/>
        <sz val="11"/>
        <color theme="1"/>
        <rFont val="Calibri"/>
        <family val="2"/>
        <scheme val="minor"/>
      </rPr>
      <t>(please tick off)</t>
    </r>
  </si>
  <si>
    <r>
      <t xml:space="preserve">PERFORMANCE RATING
</t>
    </r>
    <r>
      <rPr>
        <sz val="11"/>
        <color theme="1"/>
        <rFont val="Calibri"/>
        <family val="2"/>
        <scheme val="minor"/>
      </rPr>
      <t>(Competent / Not Yet Competent)</t>
    </r>
  </si>
  <si>
    <t>Existing Employee OJT Plan #4</t>
  </si>
  <si>
    <t>Existing Employee OJT Plan #5</t>
  </si>
  <si>
    <t>To be completed by Companies</t>
  </si>
  <si>
    <t xml:space="preserve">•     By submitting the CCP RPA application, we are committed to attend the Structured Career Planning workshops approved by Workforce Singapore to learn how to conduct these conversations effectively, and embark in Career Health journey.                   </t>
  </si>
  <si>
    <t xml:space="preserve">•     By submitting the CCP RPA application, we are committed to conduct Structured Career Conversations between by the HR Manager / Line Manager / Supervisor with the Trainee during the OJT. </t>
  </si>
  <si>
    <r>
      <t xml:space="preserve">Please select the closest job roles from the list to the respective job role 
</t>
    </r>
    <r>
      <rPr>
        <b/>
        <sz val="11"/>
        <color rgb="FFFF0000"/>
        <rFont val="Calibri"/>
        <family val="2"/>
        <scheme val="minor"/>
      </rPr>
      <t>(Select from drop-down list first)</t>
    </r>
  </si>
  <si>
    <r>
      <t xml:space="preserve"> SKILLS TO BE LEARNT
</t>
    </r>
    <r>
      <rPr>
        <i/>
        <sz val="11"/>
        <rFont val="Calibri"/>
        <family val="2"/>
        <scheme val="minor"/>
      </rPr>
      <t xml:space="preserve">
</t>
    </r>
    <r>
      <rPr>
        <i/>
        <sz val="11"/>
        <color rgb="FFFF0000"/>
        <rFont val="Calibri"/>
        <family val="2"/>
        <scheme val="minor"/>
      </rPr>
      <t>(PP to ensure selected job role specific growth skills or new core growth skill are included in this column.)</t>
    </r>
  </si>
  <si>
    <r>
      <t xml:space="preserve">SKILLS TO BE LEARNT
</t>
    </r>
    <r>
      <rPr>
        <i/>
        <sz val="11"/>
        <rFont val="Calibri"/>
        <family val="2"/>
        <scheme val="minor"/>
      </rPr>
      <t xml:space="preserve">
</t>
    </r>
    <r>
      <rPr>
        <i/>
        <sz val="11"/>
        <color rgb="FFFF0000"/>
        <rFont val="Calibri"/>
        <family val="2"/>
        <scheme val="minor"/>
      </rPr>
      <t>(PP to ensure selected job role specific growth skills or new core growth skill are included in this column.)</t>
    </r>
  </si>
  <si>
    <r>
      <t xml:space="preserve"> SKILLS TO BE LEARNT
</t>
    </r>
    <r>
      <rPr>
        <i/>
        <sz val="11"/>
        <color rgb="FFFF0000"/>
        <rFont val="Calibri"/>
        <family val="2"/>
        <scheme val="minor"/>
      </rPr>
      <t xml:space="preserve">
(PP to ensure selected job role specific growth skills or new core growth skill are included in this column.)</t>
    </r>
  </si>
  <si>
    <t>Customer Loyalty and Retention Strategy Formulation</t>
  </si>
  <si>
    <t>E-commerce Campaign Management</t>
  </si>
  <si>
    <t>Marketing Communications Plan Development</t>
  </si>
  <si>
    <t>Organisational Planning and Target Setting</t>
  </si>
  <si>
    <t>Sector_Specific_Growth_Skills</t>
  </si>
  <si>
    <t>Example</t>
  </si>
  <si>
    <r>
      <t>•</t>
    </r>
    <r>
      <rPr>
        <sz val="7"/>
        <color theme="1"/>
        <rFont val="Times New Roman"/>
        <family val="1"/>
      </rPr>
      <t xml:space="preserve">       </t>
    </r>
    <r>
      <rPr>
        <sz val="11"/>
        <color theme="1"/>
        <rFont val="Calibri"/>
        <family val="2"/>
        <scheme val="minor"/>
      </rPr>
      <t>Committed to work with WSG and Programme Partner on the necessary administrative matters related to the Programme, including media profiling where identified</t>
    </r>
  </si>
  <si>
    <r>
      <t>•</t>
    </r>
    <r>
      <rPr>
        <sz val="7"/>
        <color theme="1"/>
        <rFont val="Times New Roman"/>
        <family val="1"/>
      </rPr>
      <t xml:space="preserve">       </t>
    </r>
    <r>
      <rPr>
        <sz val="11"/>
        <color theme="1"/>
        <rFont val="Calibri"/>
        <family val="2"/>
        <scheme val="minor"/>
      </rPr>
      <t>Committed to design and implement a robust Training Plan to support the identified employee to take on a job role he/she has little to no experience in the identified industry / role</t>
    </r>
  </si>
  <si>
    <r>
      <t>•</t>
    </r>
    <r>
      <rPr>
        <sz val="7"/>
        <color theme="1"/>
        <rFont val="Times New Roman"/>
        <family val="1"/>
      </rPr>
      <t xml:space="preserve">       </t>
    </r>
    <r>
      <rPr>
        <sz val="11"/>
        <color theme="1"/>
        <rFont val="Calibri"/>
        <family val="2"/>
        <scheme val="minor"/>
      </rPr>
      <t xml:space="preserve">Offering the identified job(s) on this programme as roles that are </t>
    </r>
    <r>
      <rPr>
        <u/>
        <sz val="11"/>
        <color theme="1"/>
        <rFont val="Calibri"/>
        <family val="2"/>
        <scheme val="minor"/>
      </rPr>
      <t>not</t>
    </r>
    <r>
      <rPr>
        <sz val="11"/>
        <color theme="1"/>
        <rFont val="Calibri"/>
        <family val="2"/>
        <scheme val="minor"/>
      </rPr>
      <t xml:space="preserve"> intended for ad-hoc staff redeployment or business-as-usual training related to existing job functions e.g. Management Trainee.</t>
    </r>
  </si>
  <si>
    <t>•     Responsible to send across the On-The-Job Blueprint Template to the programme partner at least 2 weeks before commencement of On-The-Job Training. On-The-Job Training is expected to commence on _____________ .</t>
  </si>
  <si>
    <t>OJT Blueprint Logbook</t>
  </si>
  <si>
    <r>
      <t>•</t>
    </r>
    <r>
      <rPr>
        <sz val="11"/>
        <color rgb="FF000000"/>
        <rFont val="Calibri"/>
        <family val="2"/>
        <scheme val="minor"/>
      </rPr>
      <t>       Be offered a RnF job role with a monthly gross salaries of at least $2,000 (from 10 Jun 2024 to 31  Dec 2024) or $2,200 (from 1 Jan 2025 - 9 Jun 2026) or PMET job role with monthly gross salaries of at least $2,800</t>
    </r>
  </si>
  <si>
    <r>
      <t>•</t>
    </r>
    <r>
      <rPr>
        <sz val="11"/>
        <color rgb="FF000000"/>
        <rFont val="Calibri"/>
        <family val="2"/>
        <scheme val="minor"/>
      </rPr>
      <t>       Have graduated or completed NS for at least 2 years, whichever is later, at the point of application.</t>
    </r>
  </si>
  <si>
    <r>
      <t>·</t>
    </r>
    <r>
      <rPr>
        <sz val="7"/>
        <color theme="1"/>
        <rFont val="Times New Roman"/>
        <family val="1"/>
      </rPr>
      <t xml:space="preserve">       </t>
    </r>
    <r>
      <rPr>
        <sz val="11"/>
        <color theme="1"/>
        <rFont val="Calibri"/>
        <family val="2"/>
        <scheme val="minor"/>
      </rPr>
      <t>Any incomplete or inaccurate information in this submission may render this application to be rejected, or clawback of any monies disbursed; and</t>
    </r>
  </si>
  <si>
    <r>
      <t>·</t>
    </r>
    <r>
      <rPr>
        <sz val="7"/>
        <color theme="1"/>
        <rFont val="Times New Roman"/>
        <family val="1"/>
      </rPr>
      <t xml:space="preserve">       </t>
    </r>
    <r>
      <rPr>
        <sz val="11"/>
        <color theme="1"/>
        <rFont val="Calibri"/>
        <family val="2"/>
        <scheme val="minor"/>
      </rPr>
      <t>Processing time upon receipt of the full application form (including attachments for Section F: Documents Required) may take up to 4 weeks; and</t>
    </r>
  </si>
  <si>
    <t xml:space="preserve">Participating company will need to send a minimum of 1 HR/supervisor rep to a Structured Career Planning workshop approved by WSG. Thereafter the supervisor/HR rep will need to conduct career conversation with the CCP trainees during the OJT period and facilitate a career development questionnaire which must be submitted at claim stage.
</t>
  </si>
  <si>
    <t>Warehouse Operations Executive_ 33492</t>
  </si>
  <si>
    <t xml:space="preserve">Digital Transformation Executive </t>
  </si>
  <si>
    <t>Customer Experience Executive</t>
  </si>
  <si>
    <t>Omni Channel Executive_33224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</si>
</sst>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quot;$&quot;#,##0.00_);[Red]\(&quot;$&quot;#,##0.00\)"/>
    <numFmt numFmtId="165" formatCode="[$-14809]d/m/yyyy;@"/>
    <numFmt numFmtId="166" formatCode="&quot;$&quot;#,##0.00"/>
    <numFmt numFmtId="167" formatCode="&quot;$&quot;#,##0"/>
    <numFmt numFmtId="168" formatCode="[$-409]d/mmm/yyyy;@"/>
  </numFmts>
  <fonts count="56">
    <font>
      <sz val="11"/>
      <color theme="1"/>
      <name val="Calibri"/>
      <family val="2"/>
      <scheme val="minor"/>
    </font>
    <font>
      <sz val="11"/>
      <color theme="1"/>
      <name val="Calibri"/>
      <family val="2"/>
      <scheme val="minor"/>
    </font>
    <font>
      <b/>
      <sz val="11"/>
      <color theme="1"/>
      <name val="Calibri"/>
      <family val="2"/>
      <scheme val="minor"/>
    </font>
    <font>
      <i/>
      <sz val="11"/>
      <color theme="0" tint="-0.499984740745262"/>
      <name val="Calibri"/>
      <family val="2"/>
      <scheme val="minor"/>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ymbol"/>
      <family val="1"/>
      <charset val="2"/>
    </font>
    <font>
      <sz val="7"/>
      <color theme="1"/>
      <name val="Times New Roman"/>
      <family val="1"/>
    </font>
    <font>
      <sz val="9"/>
      <color theme="1"/>
      <name val="Calibri"/>
      <family val="2"/>
      <scheme val="minor"/>
    </font>
    <font>
      <i/>
      <sz val="11"/>
      <color theme="1"/>
      <name val="Calibri"/>
      <family val="2"/>
      <scheme val="minor"/>
    </font>
    <font>
      <i/>
      <sz val="10"/>
      <color theme="0" tint="-0.499984740745262"/>
      <name val="Calibri"/>
      <family val="2"/>
      <scheme val="minor"/>
    </font>
    <font>
      <vertAlign val="superscript"/>
      <sz val="11"/>
      <color theme="1"/>
      <name val="Calibri"/>
      <family val="2"/>
      <scheme val="minor"/>
    </font>
    <font>
      <b/>
      <sz val="11"/>
      <color rgb="FF000000"/>
      <name val="Calibri"/>
      <family val="2"/>
      <scheme val="minor"/>
    </font>
    <font>
      <sz val="11"/>
      <color theme="1"/>
      <name val="Times New Roman"/>
      <family val="1"/>
    </font>
    <font>
      <u/>
      <sz val="11"/>
      <color theme="1"/>
      <name val="Calibri"/>
      <family val="2"/>
      <scheme val="minor"/>
    </font>
    <font>
      <sz val="11"/>
      <color rgb="FF0070C0"/>
      <name val="Calibri"/>
      <family val="2"/>
      <scheme val="minor"/>
    </font>
    <font>
      <i/>
      <sz val="11"/>
      <color rgb="FF0070C0"/>
      <name val="Calibri"/>
      <family val="2"/>
      <scheme val="minor"/>
    </font>
    <font>
      <sz val="11"/>
      <name val="Calibri"/>
      <family val="2"/>
      <scheme val="minor"/>
    </font>
    <font>
      <i/>
      <sz val="11"/>
      <color rgb="FF000000"/>
      <name val="Calibri"/>
      <family val="2"/>
      <scheme val="minor"/>
    </font>
    <font>
      <sz val="7"/>
      <color rgb="FF000000"/>
      <name val="Times New Roman"/>
      <family val="1"/>
    </font>
    <font>
      <b/>
      <u/>
      <sz val="16"/>
      <color rgb="FF000000"/>
      <name val="Calibri"/>
      <family val="2"/>
      <scheme val="minor"/>
    </font>
    <font>
      <b/>
      <u/>
      <sz val="14"/>
      <color rgb="FF000000"/>
      <name val="Calibri"/>
      <family val="2"/>
      <scheme val="minor"/>
    </font>
    <font>
      <b/>
      <sz val="10"/>
      <color rgb="FF000000"/>
      <name val="Calibri"/>
      <family val="2"/>
      <scheme val="minor"/>
    </font>
    <font>
      <sz val="10"/>
      <color rgb="FF000000"/>
      <name val="Calibri"/>
      <family val="2"/>
      <scheme val="minor"/>
    </font>
    <font>
      <b/>
      <sz val="13"/>
      <color theme="1"/>
      <name val="Calibri"/>
      <family val="2"/>
      <scheme val="minor"/>
    </font>
    <font>
      <sz val="10"/>
      <color theme="1"/>
      <name val="Arial"/>
      <family val="2"/>
    </font>
    <font>
      <b/>
      <i/>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0"/>
      <name val="Geneva"/>
      <family val="2"/>
    </font>
    <font>
      <sz val="10"/>
      <name val="Arial Narrow"/>
      <family val="2"/>
    </font>
    <font>
      <u/>
      <sz val="10"/>
      <color indexed="12"/>
      <name val="Arial"/>
      <family val="2"/>
    </font>
    <font>
      <sz val="12"/>
      <color indexed="8"/>
      <name val="Times New Roman"/>
      <family val="1"/>
    </font>
    <font>
      <sz val="10"/>
      <color indexed="8"/>
      <name val="Arial"/>
      <family val="2"/>
    </font>
    <font>
      <sz val="11"/>
      <name val="ＭＳ Ｐゴシック"/>
      <family val="3"/>
      <charset val="128"/>
    </font>
    <font>
      <i/>
      <sz val="11"/>
      <name val="Calibri"/>
      <family val="2"/>
      <scheme val="minor"/>
    </font>
    <font>
      <i/>
      <u/>
      <sz val="11"/>
      <color theme="10"/>
      <name val="Calibri"/>
      <family val="2"/>
      <scheme val="minor"/>
    </font>
    <font>
      <b/>
      <u/>
      <sz val="10"/>
      <color theme="1"/>
      <name val="Calibri"/>
      <family val="2"/>
      <scheme val="minor"/>
    </font>
    <font>
      <i/>
      <sz val="10"/>
      <color theme="1"/>
      <name val="Calibri"/>
      <family val="2"/>
      <scheme val="minor"/>
    </font>
    <font>
      <vertAlign val="superscript"/>
      <sz val="9"/>
      <color theme="1"/>
      <name val="Calibri"/>
      <family val="2"/>
      <scheme val="minor"/>
    </font>
    <font>
      <i/>
      <sz val="8"/>
      <color theme="0" tint="-0.499984740745262"/>
      <name val="Calibri"/>
      <family val="2"/>
      <scheme val="minor"/>
    </font>
    <font>
      <sz val="11"/>
      <color rgb="FF7030A0"/>
      <name val="Calibri"/>
      <family val="2"/>
      <scheme val="minor"/>
    </font>
    <font>
      <sz val="12"/>
      <color theme="1"/>
      <name val="Calibri"/>
      <family val="2"/>
      <scheme val="minor"/>
    </font>
    <font>
      <sz val="11"/>
      <color theme="1"/>
      <name val="Calibri"/>
      <family val="2"/>
    </font>
    <font>
      <sz val="8"/>
      <name val="Calibri"/>
      <family val="2"/>
      <scheme val="minor"/>
    </font>
    <font>
      <sz val="8"/>
      <color rgb="FF000000"/>
      <name val="Segoe UI"/>
      <family val="2"/>
    </font>
    <font>
      <i/>
      <sz val="11"/>
      <color rgb="FFFF0000"/>
      <name val="Calibri"/>
      <family val="2"/>
      <scheme val="minor"/>
    </font>
    <font>
      <b/>
      <u/>
      <sz val="11"/>
      <color rgb="FF000000"/>
      <name val="Calibri"/>
      <family val="2"/>
      <scheme val="minor"/>
    </font>
    <font>
      <sz val="11"/>
      <color theme="1"/>
      <name val="Arial"/>
      <family val="2"/>
    </font>
    <font>
      <sz val="14"/>
      <color theme="1"/>
      <name val="Calibri"/>
      <family val="2"/>
      <scheme val="minor"/>
    </font>
    <font>
      <b/>
      <sz val="14"/>
      <color theme="0"/>
      <name val="Calibri"/>
      <family val="2"/>
      <scheme val="minor"/>
    </font>
    <font>
      <b/>
      <sz val="11"/>
      <color rgb="FFFF0000"/>
      <name val="Calibri"/>
      <family val="2"/>
      <scheme val="minor"/>
    </font>
    <font>
      <sz val="10"/>
      <color theme="0" tint="-0.499984740745262"/>
      <name val="Arial"/>
      <family val="2"/>
    </font>
    <font>
      <i/>
      <sz val="10"/>
      <color theme="0" tint="-0.499984740745262"/>
      <name val="Arial"/>
      <family val="2"/>
    </font>
  </fonts>
  <fills count="2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EDEDED"/>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C7A1E3"/>
        <bgColor indexed="64"/>
      </patternFill>
    </fill>
    <fill>
      <patternFill patternType="solid">
        <fgColor rgb="FFEFE5F7"/>
        <bgColor indexed="64"/>
      </patternFill>
    </fill>
    <fill>
      <patternFill patternType="solid">
        <fgColor indexed="6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249977111117893"/>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theme="0"/>
      </right>
      <top style="thin">
        <color theme="0"/>
      </top>
      <bottom style="thin">
        <color theme="0"/>
      </bottom>
      <diagonal/>
    </border>
    <border>
      <left/>
      <right style="thin">
        <color indexed="64"/>
      </right>
      <top style="medium">
        <color indexed="64"/>
      </top>
      <bottom/>
      <diagonal/>
    </border>
  </borders>
  <cellStyleXfs count="27">
    <xf numFmtId="0" fontId="0" fillId="0" borderId="0"/>
    <xf numFmtId="0" fontId="4" fillId="0" borderId="0" applyNumberFormat="0" applyFill="0" applyBorder="0" applyAlignment="0" applyProtection="0"/>
    <xf numFmtId="0" fontId="26" fillId="0" borderId="0"/>
    <xf numFmtId="0" fontId="30" fillId="0" borderId="0"/>
    <xf numFmtId="0" fontId="30" fillId="0" borderId="0"/>
    <xf numFmtId="0" fontId="31" fillId="0" borderId="0"/>
    <xf numFmtId="40" fontId="26" fillId="0" borderId="0" applyFont="0" applyFill="0" applyBorder="0" applyAlignment="0" applyProtection="0">
      <alignment vertical="center"/>
    </xf>
    <xf numFmtId="40" fontId="26" fillId="0" borderId="0" applyFont="0" applyFill="0" applyBorder="0" applyAlignment="0" applyProtection="0">
      <alignment vertical="center"/>
    </xf>
    <xf numFmtId="43" fontId="32" fillId="0" borderId="0" applyFont="0" applyFill="0" applyBorder="0" applyAlignment="0" applyProtection="0"/>
    <xf numFmtId="43" fontId="32" fillId="0" borderId="0" applyFont="0" applyFill="0" applyBorder="0" applyAlignment="0" applyProtection="0"/>
    <xf numFmtId="0" fontId="33" fillId="0" borderId="0" applyNumberFormat="0" applyFill="0" applyBorder="0" applyAlignment="0" applyProtection="0">
      <alignment vertical="top"/>
      <protection locked="0"/>
    </xf>
    <xf numFmtId="0" fontId="30" fillId="0" borderId="0"/>
    <xf numFmtId="0" fontId="30" fillId="0" borderId="0"/>
    <xf numFmtId="0" fontId="26" fillId="0" borderId="0"/>
    <xf numFmtId="0" fontId="34" fillId="0" borderId="0"/>
    <xf numFmtId="0" fontId="30" fillId="0" borderId="0"/>
    <xf numFmtId="0" fontId="32" fillId="0" borderId="0"/>
    <xf numFmtId="0" fontId="30" fillId="0" borderId="0"/>
    <xf numFmtId="0" fontId="30" fillId="0" borderId="0"/>
    <xf numFmtId="0" fontId="1" fillId="0" borderId="0"/>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35" fillId="0" borderId="0"/>
    <xf numFmtId="0" fontId="36" fillId="0" borderId="0">
      <alignment vertical="center"/>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8">
    <xf numFmtId="0" fontId="0" fillId="0" borderId="0" xfId="0"/>
    <xf numFmtId="0" fontId="3" fillId="0" borderId="0" xfId="0" applyFont="1"/>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left"/>
    </xf>
    <xf numFmtId="0" fontId="2" fillId="0" borderId="5" xfId="0" applyFont="1" applyBorder="1" applyAlignment="1">
      <alignment horizontal="left"/>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7" xfId="0" applyBorder="1"/>
    <xf numFmtId="0" fontId="0" fillId="0" borderId="7" xfId="0" applyBorder="1"/>
    <xf numFmtId="0" fontId="0" fillId="0" borderId="8" xfId="0" applyBorder="1"/>
    <xf numFmtId="0" fontId="0" fillId="0" borderId="19" xfId="0" applyBorder="1"/>
    <xf numFmtId="0" fontId="0" fillId="0" borderId="21" xfId="0" applyBorder="1"/>
    <xf numFmtId="0" fontId="0" fillId="0" borderId="22" xfId="0" applyBorder="1"/>
    <xf numFmtId="0" fontId="0" fillId="0" borderId="23" xfId="0" applyBorder="1"/>
    <xf numFmtId="0" fontId="11" fillId="0" borderId="7" xfId="0" applyFont="1" applyBorder="1"/>
    <xf numFmtId="0" fontId="11" fillId="0" borderId="8" xfId="1" applyFont="1" applyBorder="1" applyAlignment="1">
      <alignment vertical="center"/>
    </xf>
    <xf numFmtId="0" fontId="2" fillId="0" borderId="8" xfId="0" applyFont="1" applyBorder="1" applyAlignment="1">
      <alignment vertical="center"/>
    </xf>
    <xf numFmtId="0" fontId="0" fillId="0" borderId="0" xfId="0" applyAlignment="1">
      <alignment horizontal="center"/>
    </xf>
    <xf numFmtId="0" fontId="2" fillId="0" borderId="8" xfId="0" applyFont="1" applyBorder="1"/>
    <xf numFmtId="0" fontId="0" fillId="4" borderId="7" xfId="0" applyFill="1" applyBorder="1"/>
    <xf numFmtId="0" fontId="0" fillId="4" borderId="0" xfId="0" applyFill="1"/>
    <xf numFmtId="0" fontId="0" fillId="4" borderId="8" xfId="0" applyFill="1" applyBorder="1"/>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4" borderId="8" xfId="0" applyFont="1" applyFill="1" applyBorder="1"/>
    <xf numFmtId="0" fontId="0" fillId="0" borderId="6" xfId="0" applyBorder="1"/>
    <xf numFmtId="0" fontId="3" fillId="0" borderId="0" xfId="0" applyFont="1" applyAlignment="1">
      <alignment vertical="top" wrapText="1"/>
    </xf>
    <xf numFmtId="0" fontId="23" fillId="0" borderId="0" xfId="0" applyFont="1" applyAlignment="1">
      <alignment horizontal="center" vertical="top" wrapText="1"/>
    </xf>
    <xf numFmtId="0" fontId="23" fillId="0" borderId="0" xfId="0" applyFont="1" applyAlignment="1">
      <alignment horizontal="left" vertical="top" wrapText="1"/>
    </xf>
    <xf numFmtId="0" fontId="2" fillId="6" borderId="27" xfId="0" applyFont="1" applyFill="1" applyBorder="1" applyAlignment="1">
      <alignment horizontal="left" vertical="center"/>
    </xf>
    <xf numFmtId="0" fontId="2" fillId="0" borderId="0" xfId="0" applyFont="1" applyAlignment="1">
      <alignment horizontal="left" vertical="center"/>
    </xf>
    <xf numFmtId="0" fontId="24" fillId="0" borderId="0" xfId="0" applyFont="1" applyAlignment="1">
      <alignment horizontal="center" vertical="center" wrapText="1"/>
    </xf>
    <xf numFmtId="0" fontId="0" fillId="0" borderId="5" xfId="0" applyBorder="1" applyAlignment="1">
      <alignment horizontal="center"/>
    </xf>
    <xf numFmtId="0" fontId="2" fillId="8" borderId="5" xfId="0" applyFont="1" applyFill="1" applyBorder="1" applyAlignment="1">
      <alignment horizontal="center" vertical="center"/>
    </xf>
    <xf numFmtId="0" fontId="27" fillId="0" borderId="5" xfId="0" applyFont="1" applyBorder="1" applyAlignment="1">
      <alignment vertical="center" wrapText="1"/>
    </xf>
    <xf numFmtId="0" fontId="10" fillId="0" borderId="5" xfId="0" applyFont="1" applyBorder="1" applyAlignment="1">
      <alignment horizontal="left" vertical="center" wrapText="1"/>
    </xf>
    <xf numFmtId="0" fontId="27" fillId="0" borderId="5" xfId="0" applyFont="1" applyBorder="1" applyAlignment="1">
      <alignment horizontal="left" vertical="center" wrapText="1"/>
    </xf>
    <xf numFmtId="0" fontId="10" fillId="0" borderId="5" xfId="0" applyFont="1" applyBorder="1" applyAlignment="1">
      <alignment vertical="center" wrapText="1"/>
    </xf>
    <xf numFmtId="0" fontId="0" fillId="0" borderId="0" xfId="0" applyAlignment="1">
      <alignment wrapText="1"/>
    </xf>
    <xf numFmtId="0" fontId="2" fillId="0" borderId="27" xfId="0" applyFont="1" applyBorder="1" applyAlignment="1">
      <alignment horizontal="left"/>
    </xf>
    <xf numFmtId="0" fontId="2" fillId="0" borderId="5" xfId="0" applyFont="1" applyBorder="1"/>
    <xf numFmtId="0" fontId="2" fillId="0" borderId="24" xfId="0" applyFont="1" applyBorder="1" applyAlignment="1">
      <alignment horizontal="left"/>
    </xf>
    <xf numFmtId="0" fontId="2" fillId="0" borderId="35" xfId="0" applyFont="1" applyBorder="1"/>
    <xf numFmtId="0" fontId="10" fillId="0" borderId="0" xfId="0" applyFont="1"/>
    <xf numFmtId="0" fontId="0" fillId="0" borderId="0" xfId="0" applyAlignment="1">
      <alignment horizontal="left"/>
    </xf>
    <xf numFmtId="0" fontId="10" fillId="2" borderId="5" xfId="0" applyFont="1" applyFill="1" applyBorder="1" applyAlignment="1">
      <alignment horizontal="left"/>
    </xf>
    <xf numFmtId="0" fontId="38" fillId="2" borderId="4" xfId="1" applyFont="1" applyFill="1" applyBorder="1" applyAlignment="1">
      <alignment horizontal="left"/>
    </xf>
    <xf numFmtId="0" fontId="28" fillId="4" borderId="5" xfId="0" applyFont="1" applyFill="1" applyBorder="1" applyAlignment="1">
      <alignment vertical="top" wrapText="1"/>
    </xf>
    <xf numFmtId="0" fontId="42" fillId="0" borderId="8" xfId="1" applyFont="1" applyBorder="1" applyAlignment="1"/>
    <xf numFmtId="0" fontId="2" fillId="0" borderId="0" xfId="0" applyFont="1"/>
    <xf numFmtId="0" fontId="0" fillId="0" borderId="0" xfId="0" applyAlignment="1">
      <alignment horizontal="left" vertical="center"/>
    </xf>
    <xf numFmtId="0" fontId="43" fillId="0" borderId="0" xfId="0" applyFont="1" applyAlignment="1">
      <alignment horizontal="left" vertical="center"/>
    </xf>
    <xf numFmtId="0" fontId="0" fillId="0" borderId="0" xfId="0" applyAlignment="1">
      <alignment horizontal="justify" vertical="center"/>
    </xf>
    <xf numFmtId="0" fontId="18" fillId="0" borderId="5" xfId="0" applyFont="1" applyBorder="1"/>
    <xf numFmtId="0" fontId="18" fillId="0" borderId="13" xfId="0" applyFont="1" applyBorder="1"/>
    <xf numFmtId="166" fontId="2" fillId="12" borderId="5" xfId="13" applyNumberFormat="1" applyFont="1" applyFill="1" applyBorder="1" applyAlignment="1" applyProtection="1">
      <alignment horizontal="center" vertical="center" wrapText="1"/>
      <protection locked="0"/>
    </xf>
    <xf numFmtId="167" fontId="2" fillId="4" borderId="5" xfId="13" applyNumberFormat="1" applyFont="1" applyFill="1" applyBorder="1" applyAlignment="1" applyProtection="1">
      <alignment horizontal="center" vertical="center" wrapText="1"/>
      <protection locked="0"/>
    </xf>
    <xf numFmtId="9" fontId="2" fillId="4" borderId="5" xfId="13" applyNumberFormat="1" applyFont="1" applyFill="1" applyBorder="1" applyAlignment="1" applyProtection="1">
      <alignment horizontal="center" vertical="center" wrapText="1"/>
      <protection locked="0"/>
    </xf>
    <xf numFmtId="166" fontId="2" fillId="4" borderId="5" xfId="13" applyNumberFormat="1" applyFont="1" applyFill="1" applyBorder="1" applyAlignment="1" applyProtection="1">
      <alignment horizontal="center" vertical="center" wrapText="1"/>
      <protection locked="0"/>
    </xf>
    <xf numFmtId="0" fontId="26" fillId="0" borderId="5" xfId="13" applyBorder="1" applyAlignment="1" applyProtection="1">
      <alignment wrapText="1"/>
      <protection locked="0"/>
    </xf>
    <xf numFmtId="167" fontId="26" fillId="4" borderId="5" xfId="13" applyNumberFormat="1" applyFill="1" applyBorder="1" applyAlignment="1">
      <alignment wrapText="1"/>
    </xf>
    <xf numFmtId="9" fontId="26" fillId="4" borderId="5" xfId="13" applyNumberFormat="1" applyFill="1" applyBorder="1" applyAlignment="1">
      <alignment wrapText="1"/>
    </xf>
    <xf numFmtId="8" fontId="26" fillId="0" borderId="5" xfId="13" applyNumberFormat="1" applyBorder="1"/>
    <xf numFmtId="166" fontId="26" fillId="4" borderId="5" xfId="13" applyNumberFormat="1" applyFill="1" applyBorder="1"/>
    <xf numFmtId="166" fontId="30" fillId="4" borderId="5" xfId="13" applyNumberFormat="1" applyFont="1" applyFill="1" applyBorder="1"/>
    <xf numFmtId="0" fontId="0" fillId="0" borderId="0" xfId="0" quotePrefix="1"/>
    <xf numFmtId="0" fontId="11" fillId="0" borderId="0" xfId="1" applyFont="1" applyBorder="1" applyAlignment="1">
      <alignment vertical="center"/>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0" xfId="0" applyAlignment="1">
      <alignment horizontal="left" wrapText="1"/>
    </xf>
    <xf numFmtId="0" fontId="11" fillId="0" borderId="7" xfId="1" applyFont="1" applyBorder="1" applyAlignment="1">
      <alignment vertical="center"/>
    </xf>
    <xf numFmtId="0" fontId="42" fillId="0" borderId="8" xfId="1" applyFont="1" applyBorder="1" applyAlignment="1">
      <alignment vertical="top"/>
    </xf>
    <xf numFmtId="0" fontId="2" fillId="0" borderId="0" xfId="0" applyFont="1" applyAlignment="1">
      <alignment horizontal="left" vertical="top" wrapText="1"/>
    </xf>
    <xf numFmtId="0" fontId="14" fillId="0" borderId="0" xfId="0" applyFont="1" applyAlignment="1">
      <alignment horizontal="left" vertical="center" wrapText="1" indent="1"/>
    </xf>
    <xf numFmtId="0" fontId="0" fillId="0" borderId="0" xfId="0" applyAlignment="1">
      <alignment vertical="top"/>
    </xf>
    <xf numFmtId="0" fontId="11" fillId="0" borderId="0" xfId="0" applyFont="1"/>
    <xf numFmtId="0" fontId="11" fillId="0" borderId="3" xfId="1" applyFont="1" applyBorder="1" applyAlignment="1">
      <alignment vertical="center"/>
    </xf>
    <xf numFmtId="0" fontId="11" fillId="0" borderId="2" xfId="0" applyFont="1" applyBorder="1"/>
    <xf numFmtId="0" fontId="11" fillId="0" borderId="1" xfId="0" applyFont="1" applyBorder="1"/>
    <xf numFmtId="0" fontId="0" fillId="0" borderId="40" xfId="0" applyBorder="1"/>
    <xf numFmtId="0" fontId="0" fillId="0" borderId="2" xfId="0" applyBorder="1" applyAlignment="1">
      <alignment horizontal="centerContinuous"/>
    </xf>
    <xf numFmtId="0" fontId="0" fillId="0" borderId="1" xfId="0" applyBorder="1" applyAlignment="1">
      <alignment horizontal="centerContinuous"/>
    </xf>
    <xf numFmtId="0" fontId="2" fillId="0" borderId="0" xfId="0" applyFont="1" applyAlignment="1">
      <alignment vertical="top" wrapText="1"/>
    </xf>
    <xf numFmtId="0" fontId="2" fillId="5" borderId="6" xfId="0" applyFont="1" applyFill="1" applyBorder="1" applyAlignment="1">
      <alignment horizontal="right" vertical="center" wrapText="1"/>
    </xf>
    <xf numFmtId="0" fontId="2" fillId="5" borderId="4" xfId="0" applyFont="1" applyFill="1" applyBorder="1" applyAlignment="1">
      <alignment horizontal="center" vertical="center" wrapText="1"/>
    </xf>
    <xf numFmtId="0" fontId="2" fillId="5" borderId="14" xfId="0" applyFont="1" applyFill="1" applyBorder="1" applyAlignment="1">
      <alignment horizontal="right" vertical="center" wrapText="1"/>
    </xf>
    <xf numFmtId="0" fontId="0" fillId="0" borderId="41" xfId="0" applyBorder="1"/>
    <xf numFmtId="0" fontId="0" fillId="0" borderId="41" xfId="0" applyBorder="1" applyAlignment="1">
      <alignment vertical="center"/>
    </xf>
    <xf numFmtId="0" fontId="18" fillId="0" borderId="5" xfId="0" applyFont="1" applyBorder="1" applyAlignment="1" applyProtection="1">
      <alignment horizontal="center" vertical="center"/>
      <protection locked="0"/>
    </xf>
    <xf numFmtId="15" fontId="18" fillId="0" borderId="5" xfId="0" applyNumberFormat="1" applyFont="1" applyBorder="1" applyAlignment="1" applyProtection="1">
      <alignment horizontal="center" vertical="center"/>
      <protection locked="0"/>
    </xf>
    <xf numFmtId="14" fontId="18" fillId="0" borderId="5" xfId="0" applyNumberFormat="1" applyFont="1" applyBorder="1" applyAlignment="1" applyProtection="1">
      <alignment horizontal="center" vertical="center"/>
      <protection locked="0"/>
    </xf>
    <xf numFmtId="166" fontId="18" fillId="0" borderId="5" xfId="0" applyNumberFormat="1" applyFont="1" applyBorder="1" applyAlignment="1" applyProtection="1">
      <alignment horizontal="center" vertical="center"/>
      <protection locked="0"/>
    </xf>
    <xf numFmtId="15" fontId="18" fillId="0" borderId="5" xfId="0" applyNumberFormat="1" applyFont="1" applyBorder="1" applyAlignment="1" applyProtection="1">
      <alignment horizontal="left" vertical="center" indent="1"/>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left" vertical="center" wrapText="1" indent="1"/>
      <protection locked="0"/>
    </xf>
    <xf numFmtId="0" fontId="18" fillId="0" borderId="6" xfId="0" applyFont="1" applyBorder="1" applyAlignment="1">
      <alignment horizontal="center" vertical="center"/>
    </xf>
    <xf numFmtId="0" fontId="16" fillId="13" borderId="5" xfId="0" applyFont="1" applyFill="1" applyBorder="1" applyAlignment="1">
      <alignment horizontal="center" vertical="center" wrapText="1"/>
    </xf>
    <xf numFmtId="0" fontId="18" fillId="18" borderId="5" xfId="0" applyFont="1" applyFill="1" applyBorder="1"/>
    <xf numFmtId="0" fontId="18" fillId="0" borderId="27" xfId="0" applyFont="1" applyBorder="1"/>
    <xf numFmtId="0" fontId="16" fillId="0" borderId="34" xfId="0" applyFont="1" applyBorder="1" applyAlignment="1">
      <alignment horizontal="center" vertical="center" wrapText="1"/>
    </xf>
    <xf numFmtId="0" fontId="16" fillId="0" borderId="28" xfId="0" applyFont="1" applyBorder="1" applyAlignment="1">
      <alignment vertical="center" wrapText="1"/>
    </xf>
    <xf numFmtId="0" fontId="18" fillId="0" borderId="0" xfId="0" applyFont="1"/>
    <xf numFmtId="0" fontId="18" fillId="0" borderId="4" xfId="0" applyFont="1" applyBorder="1"/>
    <xf numFmtId="0" fontId="16" fillId="0" borderId="45" xfId="0" applyFont="1" applyBorder="1" applyAlignment="1">
      <alignment horizontal="center" vertical="center" wrapText="1"/>
    </xf>
    <xf numFmtId="0" fontId="18" fillId="0" borderId="12" xfId="0" applyFont="1" applyBorder="1"/>
    <xf numFmtId="0" fontId="18" fillId="18" borderId="34" xfId="0" applyFont="1" applyFill="1" applyBorder="1"/>
    <xf numFmtId="0" fontId="16" fillId="0" borderId="33" xfId="0" applyFont="1" applyBorder="1" applyAlignment="1">
      <alignment horizontal="center" vertical="center" wrapText="1"/>
    </xf>
    <xf numFmtId="0" fontId="3" fillId="0" borderId="31" xfId="0" applyFont="1" applyBorder="1" applyAlignment="1">
      <alignment horizontal="left" wrapText="1"/>
    </xf>
    <xf numFmtId="0" fontId="0" fillId="13" borderId="30" xfId="0" applyFill="1" applyBorder="1" applyAlignment="1">
      <alignment horizontal="left" wrapText="1"/>
    </xf>
    <xf numFmtId="0" fontId="3" fillId="0" borderId="30" xfId="0" applyFont="1" applyBorder="1" applyAlignment="1">
      <alignment horizontal="left" wrapText="1"/>
    </xf>
    <xf numFmtId="0" fontId="3" fillId="0" borderId="29" xfId="0" applyFont="1" applyBorder="1" applyAlignment="1">
      <alignment horizontal="left" wrapText="1"/>
    </xf>
    <xf numFmtId="0" fontId="16" fillId="0" borderId="6" xfId="0" applyFont="1" applyBorder="1" applyAlignment="1">
      <alignment vertical="center" wrapText="1"/>
    </xf>
    <xf numFmtId="0" fontId="18" fillId="0" borderId="34" xfId="0" applyFont="1" applyBorder="1"/>
    <xf numFmtId="0" fontId="2" fillId="11" borderId="6" xfId="0" applyFont="1" applyFill="1" applyBorder="1" applyAlignment="1">
      <alignment horizontal="left" vertical="center" wrapText="1"/>
    </xf>
    <xf numFmtId="0" fontId="2" fillId="11" borderId="14" xfId="0" applyFont="1" applyFill="1" applyBorder="1" applyAlignment="1">
      <alignment horizontal="left" vertical="center" wrapText="1"/>
    </xf>
    <xf numFmtId="0" fontId="2" fillId="19" borderId="5"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18" fillId="18" borderId="0" xfId="0" applyFont="1" applyFill="1"/>
    <xf numFmtId="0" fontId="13" fillId="0" borderId="0" xfId="0" applyFont="1" applyAlignment="1">
      <alignment horizontal="center" vertical="top" wrapText="1"/>
    </xf>
    <xf numFmtId="0" fontId="13" fillId="0" borderId="0" xfId="0" applyFont="1" applyAlignment="1">
      <alignment horizontal="left" vertical="top" wrapText="1"/>
    </xf>
    <xf numFmtId="0" fontId="5" fillId="0" borderId="0" xfId="0" applyFont="1" applyAlignment="1">
      <alignment horizontal="center" vertical="center" wrapText="1"/>
    </xf>
    <xf numFmtId="0" fontId="51" fillId="0" borderId="0" xfId="0" applyFont="1"/>
    <xf numFmtId="0" fontId="0" fillId="0" borderId="48" xfId="0" applyBorder="1"/>
    <xf numFmtId="0" fontId="0" fillId="0" borderId="48" xfId="0" applyBorder="1" applyAlignment="1">
      <alignment vertical="center"/>
    </xf>
    <xf numFmtId="0" fontId="28" fillId="7" borderId="31" xfId="0" applyFont="1" applyFill="1" applyBorder="1" applyAlignment="1">
      <alignment horizontal="center" vertical="center" wrapText="1"/>
    </xf>
    <xf numFmtId="0" fontId="28" fillId="7" borderId="30" xfId="0" applyFont="1" applyFill="1" applyBorder="1" applyAlignment="1">
      <alignment horizontal="center" vertical="center" wrapText="1"/>
    </xf>
    <xf numFmtId="15" fontId="28" fillId="7" borderId="30" xfId="0" applyNumberFormat="1"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30" xfId="0" applyFont="1" applyFill="1" applyBorder="1" applyAlignment="1">
      <alignment horizontal="center" vertical="center"/>
    </xf>
    <xf numFmtId="0" fontId="28" fillId="17" borderId="30" xfId="0" applyFont="1" applyFill="1" applyBorder="1" applyAlignment="1">
      <alignment horizontal="center" vertical="center" wrapText="1"/>
    </xf>
    <xf numFmtId="166" fontId="2" fillId="11" borderId="30" xfId="13" applyNumberFormat="1" applyFont="1" applyFill="1" applyBorder="1" applyAlignment="1" applyProtection="1">
      <alignment horizontal="center" vertical="center" wrapText="1"/>
      <protection locked="0"/>
    </xf>
    <xf numFmtId="167" fontId="2" fillId="10" borderId="30" xfId="13" applyNumberFormat="1" applyFont="1" applyFill="1" applyBorder="1" applyAlignment="1" applyProtection="1">
      <alignment horizontal="center" vertical="center" wrapText="1"/>
      <protection locked="0"/>
    </xf>
    <xf numFmtId="9" fontId="2" fillId="10" borderId="30" xfId="13" applyNumberFormat="1" applyFont="1" applyFill="1" applyBorder="1" applyAlignment="1" applyProtection="1">
      <alignment horizontal="center" vertical="center" wrapText="1"/>
      <protection locked="0"/>
    </xf>
    <xf numFmtId="166" fontId="2" fillId="23" borderId="30" xfId="13" applyNumberFormat="1" applyFont="1" applyFill="1" applyBorder="1" applyAlignment="1" applyProtection="1">
      <alignment horizontal="center" vertical="center" wrapText="1"/>
      <protection locked="0"/>
    </xf>
    <xf numFmtId="166" fontId="2" fillId="24" borderId="30" xfId="13" applyNumberFormat="1" applyFont="1" applyFill="1" applyBorder="1" applyAlignment="1" applyProtection="1">
      <alignment horizontal="center" vertical="center" wrapText="1"/>
      <protection locked="0"/>
    </xf>
    <xf numFmtId="166" fontId="2" fillId="24" borderId="29" xfId="13" applyNumberFormat="1" applyFont="1" applyFill="1" applyBorder="1" applyAlignment="1" applyProtection="1">
      <alignment horizontal="center" vertical="center" wrapText="1"/>
      <protection locked="0"/>
    </xf>
    <xf numFmtId="0" fontId="44" fillId="0" borderId="0" xfId="0" applyFont="1" applyAlignment="1">
      <alignment horizontal="left" vertical="center"/>
    </xf>
    <xf numFmtId="0" fontId="26" fillId="0" borderId="5" xfId="13" applyBorder="1" applyAlignment="1" applyProtection="1">
      <alignment horizontal="center" vertical="center" wrapText="1"/>
      <protection locked="0"/>
    </xf>
    <xf numFmtId="166" fontId="30" fillId="4" borderId="4" xfId="13" applyNumberFormat="1" applyFont="1" applyFill="1" applyBorder="1" applyAlignment="1" applyProtection="1">
      <alignment horizontal="center" vertical="center"/>
      <protection hidden="1"/>
    </xf>
    <xf numFmtId="0" fontId="26" fillId="0" borderId="13" xfId="13" applyBorder="1" applyAlignment="1" applyProtection="1">
      <alignment horizontal="center" vertical="center" wrapText="1"/>
      <protection locked="0"/>
    </xf>
    <xf numFmtId="166" fontId="30" fillId="4" borderId="12" xfId="13" applyNumberFormat="1" applyFont="1" applyFill="1" applyBorder="1" applyAlignment="1" applyProtection="1">
      <alignment horizontal="center" vertical="center"/>
      <protection hidden="1"/>
    </xf>
    <xf numFmtId="0" fontId="54" fillId="0" borderId="5" xfId="13" applyFont="1" applyBorder="1" applyAlignment="1" applyProtection="1">
      <alignment horizontal="center" vertical="center" wrapText="1"/>
      <protection locked="0"/>
    </xf>
    <xf numFmtId="166" fontId="54" fillId="4" borderId="4" xfId="13" applyNumberFormat="1" applyFont="1" applyFill="1" applyBorder="1" applyAlignment="1" applyProtection="1">
      <alignment horizontal="center" vertical="center"/>
      <protection hidden="1"/>
    </xf>
    <xf numFmtId="166" fontId="30" fillId="4" borderId="5" xfId="13" applyNumberFormat="1" applyFont="1" applyFill="1" applyBorder="1" applyAlignment="1" applyProtection="1">
      <alignment horizontal="center" vertical="center"/>
      <protection hidden="1"/>
    </xf>
    <xf numFmtId="8" fontId="30" fillId="4" borderId="13" xfId="13" applyNumberFormat="1" applyFont="1" applyFill="1" applyBorder="1" applyAlignment="1" applyProtection="1">
      <alignment horizontal="center" vertical="center"/>
      <protection hidden="1"/>
    </xf>
    <xf numFmtId="167" fontId="26" fillId="4" borderId="5" xfId="13" applyNumberFormat="1" applyFill="1" applyBorder="1" applyAlignment="1" applyProtection="1">
      <alignment horizontal="center" vertical="center" wrapText="1"/>
      <protection hidden="1"/>
    </xf>
    <xf numFmtId="9" fontId="26" fillId="4" borderId="5" xfId="13" applyNumberFormat="1" applyFill="1" applyBorder="1" applyAlignment="1" applyProtection="1">
      <alignment horizontal="center" vertical="center" wrapText="1"/>
      <protection hidden="1"/>
    </xf>
    <xf numFmtId="167" fontId="26" fillId="4" borderId="13" xfId="13" applyNumberFormat="1" applyFill="1" applyBorder="1" applyAlignment="1" applyProtection="1">
      <alignment horizontal="center" vertical="center" wrapText="1"/>
      <protection hidden="1"/>
    </xf>
    <xf numFmtId="9" fontId="26" fillId="4" borderId="13" xfId="13" applyNumberFormat="1" applyFill="1" applyBorder="1" applyAlignment="1" applyProtection="1">
      <alignment horizontal="center" vertical="center" wrapText="1"/>
      <protection hidden="1"/>
    </xf>
    <xf numFmtId="164" fontId="54" fillId="0" borderId="5" xfId="13" applyNumberFormat="1" applyFont="1" applyBorder="1" applyAlignment="1" applyProtection="1">
      <alignment horizontal="center" vertical="center"/>
      <protection locked="0"/>
    </xf>
    <xf numFmtId="8" fontId="54" fillId="0" borderId="5" xfId="13" applyNumberFormat="1" applyFont="1" applyBorder="1" applyAlignment="1" applyProtection="1">
      <alignment horizontal="center" vertical="center"/>
      <protection locked="0"/>
    </xf>
    <xf numFmtId="164" fontId="26" fillId="0" borderId="5" xfId="13" applyNumberFormat="1" applyBorder="1" applyAlignment="1" applyProtection="1">
      <alignment horizontal="center" vertical="center"/>
      <protection locked="0"/>
    </xf>
    <xf numFmtId="8" fontId="26" fillId="0" borderId="5" xfId="13" applyNumberFormat="1" applyBorder="1" applyAlignment="1" applyProtection="1">
      <alignment horizontal="center" vertical="center"/>
      <protection locked="0"/>
    </xf>
    <xf numFmtId="164" fontId="26" fillId="0" borderId="13" xfId="13" applyNumberFormat="1" applyBorder="1" applyAlignment="1" applyProtection="1">
      <alignment horizontal="center" vertical="center"/>
      <protection locked="0"/>
    </xf>
    <xf numFmtId="8" fontId="26" fillId="0" borderId="13" xfId="13" applyNumberFormat="1" applyBorder="1" applyAlignment="1" applyProtection="1">
      <alignment horizontal="center" vertical="center"/>
      <protection locked="0"/>
    </xf>
    <xf numFmtId="0" fontId="55" fillId="0" borderId="5" xfId="13" applyFont="1" applyBorder="1" applyAlignment="1" applyProtection="1">
      <alignment horizontal="center" vertical="center" wrapText="1"/>
      <protection hidden="1"/>
    </xf>
    <xf numFmtId="0" fontId="55" fillId="4" borderId="5" xfId="13" applyFont="1" applyFill="1" applyBorder="1" applyAlignment="1" applyProtection="1">
      <alignment horizontal="center" vertical="center" wrapText="1"/>
      <protection hidden="1"/>
    </xf>
    <xf numFmtId="0" fontId="0" fillId="0" borderId="5" xfId="0" applyBorder="1" applyProtection="1">
      <protection locked="0"/>
    </xf>
    <xf numFmtId="0" fontId="0" fillId="0" borderId="13" xfId="0" applyBorder="1" applyProtection="1">
      <protection locked="0"/>
    </xf>
    <xf numFmtId="0" fontId="0" fillId="0" borderId="13" xfId="0" applyBorder="1" applyAlignment="1" applyProtection="1">
      <alignment horizontal="center" vertical="center"/>
      <protection locked="0"/>
    </xf>
    <xf numFmtId="0" fontId="0" fillId="0" borderId="0" xfId="0" applyAlignment="1">
      <alignment horizontal="left" indent="2"/>
    </xf>
    <xf numFmtId="0" fontId="16" fillId="13" borderId="13" xfId="0" applyFont="1" applyFill="1" applyBorder="1" applyAlignment="1">
      <alignment horizontal="center" vertical="center" wrapText="1"/>
    </xf>
    <xf numFmtId="168" fontId="18" fillId="0" borderId="5" xfId="0" applyNumberFormat="1" applyFont="1" applyBorder="1" applyAlignment="1" applyProtection="1">
      <alignment horizontal="center" vertical="center"/>
      <protection locked="0"/>
    </xf>
    <xf numFmtId="0" fontId="55" fillId="0" borderId="6" xfId="13" applyFont="1" applyBorder="1" applyAlignment="1" applyProtection="1">
      <alignment horizontal="center" vertical="center" wrapText="1"/>
      <protection hidden="1"/>
    </xf>
    <xf numFmtId="0" fontId="0" fillId="0" borderId="14" xfId="0" applyBorder="1" applyAlignment="1">
      <alignment horizontal="center"/>
    </xf>
    <xf numFmtId="168" fontId="18" fillId="0" borderId="13" xfId="0" applyNumberFormat="1"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0" fillId="0" borderId="0" xfId="0" applyAlignment="1">
      <alignment vertical="center" wrapText="1"/>
    </xf>
    <xf numFmtId="0" fontId="53" fillId="0" borderId="0" xfId="0" applyFont="1" applyAlignment="1">
      <alignment horizontal="left" vertical="center" wrapText="1"/>
    </xf>
    <xf numFmtId="0" fontId="2" fillId="4" borderId="28" xfId="0" applyFont="1" applyFill="1" applyBorder="1" applyAlignment="1">
      <alignment horizontal="left" vertical="center"/>
    </xf>
    <xf numFmtId="0" fontId="2" fillId="4" borderId="34" xfId="0" applyFont="1" applyFill="1" applyBorder="1" applyAlignment="1">
      <alignment horizontal="left" vertical="center"/>
    </xf>
    <xf numFmtId="0" fontId="2" fillId="4" borderId="33" xfId="0" applyFont="1" applyFill="1" applyBorder="1" applyAlignment="1">
      <alignment horizontal="left" vertical="center"/>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10" fillId="2" borderId="28" xfId="0" applyFont="1" applyFill="1" applyBorder="1" applyAlignment="1">
      <alignment horizontal="left"/>
    </xf>
    <xf numFmtId="0" fontId="10" fillId="2" borderId="19" xfId="0" applyFont="1" applyFill="1" applyBorder="1" applyAlignment="1">
      <alignment horizontal="left"/>
    </xf>
    <xf numFmtId="0" fontId="42" fillId="0" borderId="8" xfId="1" applyFont="1" applyBorder="1" applyAlignment="1">
      <alignment horizontal="left" vertical="top"/>
    </xf>
    <xf numFmtId="0" fontId="42" fillId="0" borderId="0" xfId="1" applyFont="1" applyBorder="1" applyAlignment="1">
      <alignment horizontal="left" vertical="top"/>
    </xf>
    <xf numFmtId="0" fontId="42" fillId="0" borderId="7" xfId="1" applyFont="1" applyBorder="1" applyAlignment="1">
      <alignment horizontal="left" vertical="top"/>
    </xf>
    <xf numFmtId="0" fontId="42" fillId="0" borderId="18" xfId="1" applyFont="1" applyBorder="1" applyAlignment="1">
      <alignment horizontal="left" vertical="top"/>
    </xf>
    <xf numFmtId="0" fontId="42" fillId="0" borderId="16" xfId="1" applyFont="1" applyBorder="1" applyAlignment="1">
      <alignment horizontal="left" vertical="top"/>
    </xf>
    <xf numFmtId="0" fontId="42" fillId="0" borderId="15" xfId="1" applyFont="1" applyBorder="1" applyAlignment="1">
      <alignment horizontal="left" vertical="top"/>
    </xf>
    <xf numFmtId="0" fontId="0" fillId="0" borderId="8"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2" fillId="0" borderId="28" xfId="0" applyFont="1" applyBorder="1" applyAlignment="1">
      <alignment horizontal="left"/>
    </xf>
    <xf numFmtId="0" fontId="2" fillId="0" borderId="19" xfId="0" applyFont="1" applyBorder="1" applyAlignment="1">
      <alignment horizontal="left"/>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1" fillId="0" borderId="8" xfId="1" applyFont="1" applyBorder="1" applyAlignment="1">
      <alignment vertical="top"/>
    </xf>
    <xf numFmtId="0" fontId="1" fillId="0" borderId="0" xfId="1" applyFont="1" applyBorder="1" applyAlignment="1">
      <alignment vertical="top"/>
    </xf>
    <xf numFmtId="0" fontId="1" fillId="0" borderId="7" xfId="1" applyFont="1" applyBorder="1" applyAlignment="1">
      <alignment vertical="top"/>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indent="3"/>
    </xf>
    <xf numFmtId="0" fontId="9" fillId="0" borderId="0" xfId="0" applyFont="1" applyAlignment="1">
      <alignment horizontal="left" vertical="top" wrapText="1" indent="3"/>
    </xf>
    <xf numFmtId="0" fontId="9" fillId="0" borderId="7" xfId="0" applyFont="1" applyBorder="1" applyAlignment="1">
      <alignment horizontal="left" vertical="top" wrapText="1" indent="3"/>
    </xf>
    <xf numFmtId="0" fontId="9" fillId="0" borderId="8" xfId="0" applyFont="1" applyBorder="1" applyAlignment="1">
      <alignment horizontal="left" wrapText="1" indent="3"/>
    </xf>
    <xf numFmtId="0" fontId="9" fillId="0" borderId="0" xfId="0" applyFont="1" applyAlignment="1">
      <alignment horizontal="left" wrapText="1" indent="3"/>
    </xf>
    <xf numFmtId="0" fontId="9" fillId="0" borderId="7" xfId="0" applyFont="1" applyBorder="1" applyAlignment="1">
      <alignment horizontal="left" wrapText="1" indent="3"/>
    </xf>
    <xf numFmtId="0" fontId="2" fillId="4" borderId="28" xfId="0" applyFont="1" applyFill="1" applyBorder="1" applyAlignment="1">
      <alignment horizontal="left" vertical="top" wrapText="1"/>
    </xf>
    <xf numFmtId="0" fontId="2" fillId="4" borderId="34" xfId="0" applyFont="1" applyFill="1" applyBorder="1" applyAlignment="1">
      <alignment horizontal="left" vertical="top" wrapText="1"/>
    </xf>
    <xf numFmtId="0" fontId="2" fillId="4" borderId="33" xfId="0" applyFont="1" applyFill="1" applyBorder="1" applyAlignment="1">
      <alignment horizontal="left" vertical="top" wrapText="1"/>
    </xf>
    <xf numFmtId="0" fontId="1" fillId="0" borderId="3" xfId="1" applyFont="1" applyBorder="1" applyAlignment="1">
      <alignment vertical="top"/>
    </xf>
    <xf numFmtId="0" fontId="1" fillId="0" borderId="2" xfId="1" applyFont="1" applyBorder="1" applyAlignment="1">
      <alignment vertical="top"/>
    </xf>
    <xf numFmtId="0" fontId="1" fillId="0" borderId="1" xfId="1" applyFont="1" applyBorder="1" applyAlignment="1">
      <alignment vertical="top"/>
    </xf>
    <xf numFmtId="0" fontId="45" fillId="0" borderId="8" xfId="0" applyFont="1" applyBorder="1" applyAlignment="1">
      <alignment vertical="top" wrapText="1"/>
    </xf>
    <xf numFmtId="0" fontId="7" fillId="0" borderId="0" xfId="0" applyFont="1" applyAlignment="1">
      <alignment vertical="top" wrapText="1"/>
    </xf>
    <xf numFmtId="0" fontId="7" fillId="0" borderId="7" xfId="0" applyFont="1" applyBorder="1" applyAlignment="1">
      <alignment vertical="top" wrapText="1"/>
    </xf>
    <xf numFmtId="0" fontId="0" fillId="0" borderId="18" xfId="0" applyBorder="1"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21" xfId="0" applyBorder="1" applyAlignment="1">
      <alignment horizontal="left"/>
    </xf>
    <xf numFmtId="0" fontId="0" fillId="0" borderId="20" xfId="0" applyBorder="1" applyAlignment="1">
      <alignment horizontal="left"/>
    </xf>
    <xf numFmtId="0" fontId="2" fillId="0" borderId="0" xfId="0" applyFont="1" applyAlignment="1">
      <alignment horizontal="left" wrapText="1"/>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0" fontId="0" fillId="4" borderId="28" xfId="0" applyFill="1" applyBorder="1" applyAlignment="1">
      <alignment horizontal="left" vertical="top" wrapText="1"/>
    </xf>
    <xf numFmtId="0" fontId="0" fillId="4" borderId="34" xfId="0" applyFill="1" applyBorder="1" applyAlignment="1">
      <alignment horizontal="left" vertical="top" wrapText="1"/>
    </xf>
    <xf numFmtId="0" fontId="0" fillId="4" borderId="33" xfId="0" applyFill="1" applyBorder="1" applyAlignment="1">
      <alignment horizontal="left" vertical="top" wrapText="1"/>
    </xf>
    <xf numFmtId="0" fontId="0" fillId="0" borderId="8" xfId="0" applyBorder="1" applyAlignment="1">
      <alignment horizontal="left" vertical="center" wrapText="1" indent="1"/>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2" fillId="0" borderId="0" xfId="0" applyFont="1" applyAlignment="1">
      <alignment horizontal="left" vertical="top" wrapText="1"/>
    </xf>
    <xf numFmtId="0" fontId="0" fillId="0" borderId="0" xfId="0" applyAlignment="1">
      <alignment horizontal="center"/>
    </xf>
    <xf numFmtId="0" fontId="2"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15" xfId="0" applyFont="1" applyBorder="1" applyAlignment="1">
      <alignment horizontal="left" vertical="top" wrapText="1"/>
    </xf>
    <xf numFmtId="0" fontId="0" fillId="0" borderId="28" xfId="0" applyBorder="1" applyAlignment="1">
      <alignment horizontal="left" vertical="top" wrapText="1"/>
    </xf>
    <xf numFmtId="0" fontId="0" fillId="0" borderId="34" xfId="0" applyBorder="1" applyAlignment="1">
      <alignment horizontal="left" vertical="top"/>
    </xf>
    <xf numFmtId="0" fontId="0" fillId="0" borderId="33" xfId="0" applyBorder="1" applyAlignment="1">
      <alignment horizontal="left" vertical="top"/>
    </xf>
    <xf numFmtId="0" fontId="2" fillId="0" borderId="8" xfId="0" applyFont="1" applyBorder="1" applyAlignment="1">
      <alignment horizontal="left" vertical="top" wrapText="1"/>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0" fillId="0" borderId="8" xfId="0" applyBorder="1" applyAlignment="1">
      <alignment horizontal="left" vertical="center" indent="1"/>
    </xf>
    <xf numFmtId="0" fontId="0" fillId="0" borderId="0" xfId="0" applyAlignment="1">
      <alignment horizontal="left" vertical="center" indent="1"/>
    </xf>
    <xf numFmtId="0" fontId="0" fillId="0" borderId="7" xfId="0" applyBorder="1" applyAlignment="1">
      <alignment horizontal="left" vertical="center" indent="1"/>
    </xf>
    <xf numFmtId="0" fontId="14" fillId="0" borderId="8"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7" xfId="0" applyFont="1" applyBorder="1" applyAlignment="1">
      <alignment horizontal="left" vertical="center" wrapText="1" indent="1"/>
    </xf>
    <xf numFmtId="0" fontId="0" fillId="0" borderId="8" xfId="0"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2" fillId="5" borderId="6" xfId="0" applyFont="1" applyFill="1" applyBorder="1" applyAlignment="1">
      <alignment horizontal="right" vertical="center" wrapText="1"/>
    </xf>
    <xf numFmtId="0" fontId="2" fillId="5" borderId="14" xfId="0" applyFont="1" applyFill="1" applyBorder="1" applyAlignment="1">
      <alignment horizontal="righ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7" borderId="8" xfId="0" applyFont="1" applyFill="1" applyBorder="1" applyAlignment="1">
      <alignment horizontal="center"/>
    </xf>
    <xf numFmtId="0" fontId="2" fillId="7" borderId="0" xfId="0" applyFont="1" applyFill="1" applyAlignment="1">
      <alignment horizontal="center"/>
    </xf>
    <xf numFmtId="0" fontId="2" fillId="7" borderId="7" xfId="0" applyFont="1" applyFill="1" applyBorder="1" applyAlignment="1">
      <alignment horizontal="center"/>
    </xf>
    <xf numFmtId="0" fontId="13" fillId="5" borderId="26" xfId="0" applyFont="1" applyFill="1" applyBorder="1" applyAlignment="1">
      <alignment horizontal="right" vertical="center" wrapText="1" indent="1"/>
    </xf>
    <xf numFmtId="0" fontId="13" fillId="5" borderId="32" xfId="0" applyFont="1" applyFill="1" applyBorder="1" applyAlignment="1">
      <alignment horizontal="right" vertical="center" wrapText="1" indent="1"/>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2" fillId="3" borderId="31"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9" xfId="0" applyFont="1" applyFill="1" applyBorder="1" applyAlignment="1">
      <alignment horizontal="center" vertical="center"/>
    </xf>
    <xf numFmtId="0" fontId="13" fillId="5" borderId="6" xfId="0" applyFont="1" applyFill="1" applyBorder="1" applyAlignment="1">
      <alignment horizontal="righ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3" fillId="5" borderId="28" xfId="0" applyFont="1" applyFill="1" applyBorder="1" applyAlignment="1">
      <alignment horizontal="right" vertical="center" wrapText="1" indent="1"/>
    </xf>
    <xf numFmtId="0" fontId="13" fillId="5" borderId="19" xfId="0" applyFont="1" applyFill="1" applyBorder="1" applyAlignment="1">
      <alignment horizontal="right" vertical="center" wrapText="1" indent="1"/>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17" fillId="0" borderId="27" xfId="0" applyFont="1" applyBorder="1" applyAlignment="1">
      <alignment horizontal="left"/>
    </xf>
    <xf numFmtId="0" fontId="17" fillId="0" borderId="33" xfId="0" applyFont="1" applyBorder="1" applyAlignment="1">
      <alignment horizontal="left"/>
    </xf>
    <xf numFmtId="0" fontId="19" fillId="5" borderId="28" xfId="0" applyFont="1" applyFill="1" applyBorder="1" applyAlignment="1">
      <alignment horizontal="right" vertical="center" wrapText="1" indent="1"/>
    </xf>
    <xf numFmtId="0" fontId="19" fillId="5" borderId="19" xfId="0" applyFont="1" applyFill="1" applyBorder="1" applyAlignment="1">
      <alignment horizontal="right" vertical="center" wrapText="1" indent="1"/>
    </xf>
    <xf numFmtId="0" fontId="13" fillId="5" borderId="21" xfId="0" applyFont="1" applyFill="1" applyBorder="1" applyAlignment="1">
      <alignment horizontal="right" vertical="center" wrapText="1" indent="1"/>
    </xf>
    <xf numFmtId="0" fontId="13" fillId="5" borderId="20" xfId="0" applyFont="1" applyFill="1" applyBorder="1" applyAlignment="1">
      <alignment horizontal="right" vertical="center" wrapText="1" indent="1"/>
    </xf>
    <xf numFmtId="0" fontId="13" fillId="5" borderId="8" xfId="0" applyFont="1" applyFill="1" applyBorder="1" applyAlignment="1">
      <alignment horizontal="right" vertical="center" wrapText="1" indent="1"/>
    </xf>
    <xf numFmtId="0" fontId="13" fillId="5" borderId="25" xfId="0" applyFont="1" applyFill="1" applyBorder="1" applyAlignment="1">
      <alignment horizontal="right" vertical="center" wrapText="1" indent="1"/>
    </xf>
    <xf numFmtId="0" fontId="13" fillId="5" borderId="18" xfId="0" applyFont="1" applyFill="1" applyBorder="1" applyAlignment="1">
      <alignment horizontal="right" vertical="center" wrapText="1" indent="1"/>
    </xf>
    <xf numFmtId="0" fontId="13" fillId="5" borderId="17" xfId="0" applyFont="1" applyFill="1" applyBorder="1" applyAlignment="1">
      <alignment horizontal="right" vertical="center" wrapText="1" indent="1"/>
    </xf>
    <xf numFmtId="0" fontId="16" fillId="0" borderId="5" xfId="0" applyFont="1" applyBorder="1" applyAlignment="1">
      <alignment horizontal="left" vertical="center" wrapText="1" indent="1"/>
    </xf>
    <xf numFmtId="0" fontId="16" fillId="0" borderId="4" xfId="0" applyFont="1" applyBorder="1" applyAlignment="1">
      <alignment horizontal="left" vertical="center" wrapText="1" indent="1"/>
    </xf>
    <xf numFmtId="0" fontId="6" fillId="0" borderId="0" xfId="0" applyFont="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2" fillId="20" borderId="42" xfId="0" applyFont="1" applyFill="1" applyBorder="1" applyAlignment="1">
      <alignment horizontal="center"/>
    </xf>
    <xf numFmtId="0" fontId="52" fillId="20" borderId="43" xfId="0" applyFont="1" applyFill="1" applyBorder="1" applyAlignment="1">
      <alignment horizontal="center"/>
    </xf>
    <xf numFmtId="0" fontId="52" fillId="21" borderId="42" xfId="0" applyFont="1" applyFill="1" applyBorder="1" applyAlignment="1">
      <alignment horizontal="center"/>
    </xf>
    <xf numFmtId="0" fontId="52" fillId="21" borderId="43" xfId="0" applyFont="1" applyFill="1" applyBorder="1" applyAlignment="1">
      <alignment horizontal="center"/>
    </xf>
    <xf numFmtId="0" fontId="52" fillId="21" borderId="44" xfId="0" applyFont="1" applyFill="1" applyBorder="1" applyAlignment="1">
      <alignment horizontal="center"/>
    </xf>
    <xf numFmtId="0" fontId="6" fillId="14" borderId="11"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49" xfId="0" applyFont="1" applyFill="1" applyBorder="1" applyAlignment="1">
      <alignment horizontal="center" vertical="center"/>
    </xf>
    <xf numFmtId="0" fontId="6" fillId="15" borderId="47" xfId="0" applyFont="1" applyFill="1" applyBorder="1" applyAlignment="1">
      <alignment horizontal="center" vertical="center" wrapText="1"/>
    </xf>
    <xf numFmtId="0" fontId="6" fillId="16" borderId="47" xfId="0" applyFont="1" applyFill="1" applyBorder="1" applyAlignment="1">
      <alignment horizontal="center" vertical="center" wrapText="1"/>
    </xf>
    <xf numFmtId="0" fontId="2" fillId="22" borderId="46" xfId="0" applyFont="1" applyFill="1" applyBorder="1" applyAlignment="1">
      <alignment horizontal="center" vertical="center"/>
    </xf>
    <xf numFmtId="0" fontId="2" fillId="22" borderId="10" xfId="0" applyFont="1" applyFill="1" applyBorder="1" applyAlignment="1">
      <alignment horizontal="center" vertical="center"/>
    </xf>
    <xf numFmtId="0" fontId="2" fillId="22" borderId="9"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center" wrapText="1"/>
    </xf>
    <xf numFmtId="0" fontId="0" fillId="0" borderId="5" xfId="0" applyBorder="1" applyAlignment="1">
      <alignment horizontal="center" vertical="center"/>
    </xf>
    <xf numFmtId="0" fontId="26" fillId="0" borderId="5" xfId="0" applyFont="1" applyBorder="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left" vertical="center"/>
    </xf>
    <xf numFmtId="0" fontId="23" fillId="0" borderId="5" xfId="0" applyFont="1" applyBorder="1" applyAlignment="1">
      <alignment horizontal="left" vertical="top" wrapText="1"/>
    </xf>
    <xf numFmtId="0" fontId="24" fillId="0" borderId="27"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9" xfId="0" applyFont="1" applyBorder="1" applyAlignment="1">
      <alignment horizontal="center" vertical="center" wrapText="1"/>
    </xf>
    <xf numFmtId="0" fontId="25" fillId="7" borderId="5" xfId="0" applyFont="1" applyFill="1" applyBorder="1" applyAlignment="1">
      <alignment horizontal="center" vertical="center"/>
    </xf>
    <xf numFmtId="0" fontId="27" fillId="0" borderId="5" xfId="0" applyFont="1" applyBorder="1" applyAlignment="1">
      <alignment horizontal="center" vertical="center"/>
    </xf>
    <xf numFmtId="0" fontId="2" fillId="0" borderId="5" xfId="0" applyFont="1" applyBorder="1" applyAlignment="1">
      <alignment horizontal="center" vertical="center" wrapText="1"/>
    </xf>
    <xf numFmtId="0" fontId="2" fillId="8" borderId="5" xfId="0" applyFont="1" applyFill="1" applyBorder="1" applyAlignment="1">
      <alignment horizontal="center" vertical="center"/>
    </xf>
    <xf numFmtId="0" fontId="2" fillId="8" borderId="5" xfId="0" applyFont="1" applyFill="1" applyBorder="1" applyAlignment="1">
      <alignment horizontal="center" vertical="center" wrapText="1"/>
    </xf>
    <xf numFmtId="0" fontId="27" fillId="9" borderId="5" xfId="0" applyFont="1" applyFill="1" applyBorder="1" applyAlignment="1">
      <alignment horizontal="center" vertical="center"/>
    </xf>
    <xf numFmtId="0" fontId="2" fillId="8" borderId="36"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50" fillId="0" borderId="5" xfId="0" applyFont="1" applyBorder="1" applyAlignment="1">
      <alignment horizontal="center" vertical="center"/>
    </xf>
    <xf numFmtId="0" fontId="49" fillId="0" borderId="5" xfId="0" applyFont="1" applyBorder="1" applyAlignment="1">
      <alignment horizontal="left" vertical="center"/>
    </xf>
    <xf numFmtId="0" fontId="13" fillId="0" borderId="5" xfId="0" applyFont="1" applyBorder="1" applyAlignment="1">
      <alignment horizontal="left" vertical="top"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9" xfId="0" applyFont="1" applyBorder="1" applyAlignment="1">
      <alignment horizontal="center" vertical="center" wrapText="1"/>
    </xf>
    <xf numFmtId="0" fontId="6" fillId="7"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6" fillId="12" borderId="19" xfId="0" applyFont="1" applyFill="1" applyBorder="1" applyAlignment="1">
      <alignment horizontal="center" vertical="center" wrapText="1"/>
    </xf>
    <xf numFmtId="165" fontId="0" fillId="0" borderId="19" xfId="0" applyNumberFormat="1" applyBorder="1" applyAlignment="1">
      <alignment horizontal="left"/>
    </xf>
  </cellXfs>
  <cellStyles count="27">
    <cellStyle name="3 V1.00 CORE IMAGE (5200MM3.100 08/01/97)_x000d__x000a__x000d__x000a_[windows]_x000d__x000a_;spooler=yes_x000d__x000a_load=nw" xfId="4" xr:uid="{CCC754BD-60C5-425C-86F0-C330D938AFB1}"/>
    <cellStyle name="C:\Data\MS\Excel" xfId="5" xr:uid="{8D85A5A7-2F0F-4CB4-AAD1-4BB3DFFC5A3C}"/>
    <cellStyle name="Comma 2" xfId="6" xr:uid="{4E159EAD-C7E8-41FF-948A-0756B38C2F67}"/>
    <cellStyle name="Comma 3" xfId="7" xr:uid="{35EE37B2-DF01-4993-BA02-05C7C8DF5C03}"/>
    <cellStyle name="Comma 4" xfId="8" xr:uid="{EC012375-01A2-43CD-A50C-BBDA8605B89F}"/>
    <cellStyle name="Comma 5" xfId="9" xr:uid="{1D5937E2-37D7-4D19-96BB-FFD18C25DCD2}"/>
    <cellStyle name="Currency 2" xfId="25" xr:uid="{F612D24C-ABE3-4201-BFD8-35AB8690D7AA}"/>
    <cellStyle name="Currency 3" xfId="26" xr:uid="{AB6FC832-8D6C-4209-AD6F-20EF1EC9D97F}"/>
    <cellStyle name="Hyperlink" xfId="1" builtinId="8"/>
    <cellStyle name="Hyperlink 2" xfId="10" xr:uid="{2E5262DD-FFE7-4F86-AB2B-1BA5C466B243}"/>
    <cellStyle name="Jun" xfId="11" xr:uid="{EEC59A30-56EE-4816-8CBE-ABFDC7E88DE3}"/>
    <cellStyle name="Normal" xfId="0" builtinId="0"/>
    <cellStyle name="Normal 10" xfId="12" xr:uid="{800F8F6A-12EB-4AB5-A862-4B1E619B9BCC}"/>
    <cellStyle name="Normal 2" xfId="2" xr:uid="{B1589C34-E37C-43AF-99E3-E9A814E362C0}"/>
    <cellStyle name="Normal 2 2" xfId="13" xr:uid="{0E0A542F-B4BC-4661-A230-AC17B6C4BC0B}"/>
    <cellStyle name="Normal 2 2 2" xfId="3" xr:uid="{667121D8-FA2A-4662-8D20-BAF120D2BB0F}"/>
    <cellStyle name="Normal 3" xfId="14" xr:uid="{466897F2-A581-4DBC-9578-F33FE0EFF859}"/>
    <cellStyle name="Normal 4" xfId="15" xr:uid="{DB76455F-CA8B-450C-8DE9-7ED0F774C483}"/>
    <cellStyle name="Normal 5" xfId="16" xr:uid="{F403E14C-111E-4C73-BCF9-5064754FAA57}"/>
    <cellStyle name="Normal 5 2" xfId="17" xr:uid="{AD60E6E1-4AF1-49CC-9B8B-05DD4BFD93F5}"/>
    <cellStyle name="Normal 6" xfId="18" xr:uid="{14541B5F-7502-4CCF-B9BE-8C1F77375F14}"/>
    <cellStyle name="Normal 7" xfId="19" xr:uid="{56573540-3EFF-4D5D-A225-77B1BDE68AF3}"/>
    <cellStyle name="Normal 9" xfId="24" xr:uid="{D537D92F-640A-4E51-BB04-F8120CBFDD88}"/>
    <cellStyle name="Percent 2" xfId="20" xr:uid="{F697E277-CEB7-471F-8989-DB25CF23EFEC}"/>
    <cellStyle name="Percent 3" xfId="21" xr:uid="{B435742B-1B4C-4BDB-AF8E-9C0DAEF59FF2}"/>
    <cellStyle name="Standard_Tabelle1" xfId="22" xr:uid="{CB9E7E5D-29A4-409D-96CC-8E13BE1E6002}"/>
    <cellStyle name="標準 2" xfId="23" xr:uid="{5F79BBF0-D1AA-4AD0-9C3A-78E8E2EEC1A0}"/>
  </cellStyles>
  <dxfs count="6">
    <dxf>
      <font>
        <b val="0"/>
        <i val="0"/>
        <strike val="0"/>
        <color theme="0"/>
      </font>
    </dxf>
    <dxf>
      <font>
        <b val="0"/>
        <i val="0"/>
        <strike val="0"/>
        <color theme="0"/>
      </font>
    </dxf>
    <dxf>
      <font>
        <color theme="0"/>
      </font>
    </dxf>
    <dxf>
      <font>
        <b val="0"/>
        <i val="0"/>
        <strike val="0"/>
        <color theme="0"/>
      </font>
    </dxf>
    <dxf>
      <font>
        <b val="0"/>
        <i val="0"/>
        <strike val="0"/>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166</xdr:row>
          <xdr:rowOff>0</xdr:rowOff>
        </xdr:from>
        <xdr:to>
          <xdr:col>4</xdr:col>
          <xdr:colOff>3343275</xdr:colOff>
          <xdr:row>168</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CCP RPA Application Form signed by one of the following personnel such as the Organisation’s owner, shareholder, directors, amongst others or a representative from senior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167</xdr:row>
          <xdr:rowOff>152400</xdr:rowOff>
        </xdr:from>
        <xdr:to>
          <xdr:col>4</xdr:col>
          <xdr:colOff>1400175</xdr:colOff>
          <xdr:row>169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ACRA Business Profile dated within 6 months of CCP application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168</xdr:row>
          <xdr:rowOff>152400</xdr:rowOff>
        </xdr:from>
        <xdr:to>
          <xdr:col>3</xdr:col>
          <xdr:colOff>4772025</xdr:colOff>
          <xdr:row>170</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Completed Trainee Details Form (Refer to 'Employee Details' tab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169</xdr:row>
          <xdr:rowOff>142875</xdr:rowOff>
        </xdr:from>
        <xdr:to>
          <xdr:col>4</xdr:col>
          <xdr:colOff>657225</xdr:colOff>
          <xdr:row>171</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Completed OJT Training Plan (Refer to 'OJT Plan Employee #1/#2/#3/#4/#5' tab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170</xdr:row>
          <xdr:rowOff>133350</xdr:rowOff>
        </xdr:from>
        <xdr:to>
          <xdr:col>3</xdr:col>
          <xdr:colOff>4267200</xdr:colOff>
          <xdr:row>172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Detailed Before &amp; After Job Description of the Identified Job Role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133350</xdr:rowOff>
        </xdr:from>
        <xdr:to>
          <xdr:col>3</xdr:col>
          <xdr:colOff>2619375</xdr:colOff>
          <xdr:row>172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Identified Employee’s Resume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172</xdr:row>
          <xdr:rowOff>123825</xdr:rowOff>
        </xdr:from>
        <xdr:to>
          <xdr:col>4</xdr:col>
          <xdr:colOff>466725</xdr:colOff>
          <xdr:row>174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Letter of Employment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174</xdr:row>
          <xdr:rowOff>0</xdr:rowOff>
        </xdr:from>
        <xdr:to>
          <xdr:col>3</xdr:col>
          <xdr:colOff>5086350</xdr:colOff>
          <xdr:row>175</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Employee CPF Contribution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146</xdr:row>
          <xdr:rowOff>47625</xdr:rowOff>
        </xdr:from>
        <xdr:to>
          <xdr:col>4</xdr:col>
          <xdr:colOff>1171575</xdr:colOff>
          <xdr:row>147</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146</xdr:row>
          <xdr:rowOff>47625</xdr:rowOff>
        </xdr:from>
        <xdr:to>
          <xdr:col>5</xdr:col>
          <xdr:colOff>1238250</xdr:colOff>
          <xdr:row>147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148</xdr:row>
          <xdr:rowOff>28575</xdr:rowOff>
        </xdr:from>
        <xdr:to>
          <xdr:col>4</xdr:col>
          <xdr:colOff>1181100</xdr:colOff>
          <xdr:row>149</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148</xdr:row>
          <xdr:rowOff>28575</xdr:rowOff>
        </xdr:from>
        <xdr:to>
          <xdr:col>5</xdr:col>
          <xdr:colOff>1228725</xdr:colOff>
          <xdr:row>149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3838575</xdr:colOff>
          <xdr:row>143</xdr:row>
          <xdr:rowOff>323850</xdr:rowOff>
        </xdr:from>
        <xdr:to>
          <xdr:col>3</xdr:col>
          <xdr:colOff>4524375</xdr:colOff>
          <xdr:row>144</xdr:row>
          <xdr:rowOff>28575</xdr:rowOff>
        </xdr:to>
        <xdr:sp macro="" textlink="">
          <xdr:nvSpPr>
            <xdr:cNvPr id="1099" name="Object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7F54-D9EB-42D9-8539-6307CDE1C2D1}">
  <sheetPr codeName="Sheet1"/>
  <dimension ref="D3:K216"/>
  <sheetViews>
    <sheetView showGridLines="0" tabSelected="1" topLeftCell="B1" zoomScale="85" zoomScaleNormal="85" zoomScaleSheetLayoutView="85" workbookViewId="0">
      <selection activeCell="D11" sqref="D11"/>
    </sheetView>
  </sheetViews>
  <sheetFormatPr defaultRowHeight="15"/>
  <cols>
    <col min="2" max="3" width="8.7109375" customWidth="1"/>
    <col min="4" max="4" width="77.42578125" customWidth="1"/>
    <col min="5" max="7" width="60.5703125" customWidth="1"/>
    <col min="8" max="8" width="85.140625" customWidth="1"/>
  </cols>
  <sheetData>
    <row r="3" spans="4:7" ht="18.75">
      <c r="D3" s="311" t="s">
        <v>0</v>
      </c>
      <c r="E3" s="311"/>
      <c r="F3" s="311"/>
      <c r="G3" s="311"/>
    </row>
    <row r="4" spans="4:7" ht="18.75">
      <c r="D4" s="311" t="s">
        <v>1</v>
      </c>
      <c r="E4" s="311"/>
      <c r="F4" s="311"/>
      <c r="G4" s="311"/>
    </row>
    <row r="5" spans="4:7" ht="15.75" thickBot="1"/>
    <row r="6" spans="4:7">
      <c r="D6" s="243" t="s">
        <v>2</v>
      </c>
      <c r="E6" s="244"/>
      <c r="F6" s="244"/>
      <c r="G6" s="245"/>
    </row>
    <row r="7" spans="4:7" ht="15" customHeight="1">
      <c r="D7" s="312" t="s">
        <v>3</v>
      </c>
      <c r="E7" s="313"/>
      <c r="F7" s="313"/>
      <c r="G7" s="314"/>
    </row>
    <row r="8" spans="4:7" ht="15" customHeight="1">
      <c r="D8" s="315" t="s">
        <v>327</v>
      </c>
      <c r="E8" s="316"/>
      <c r="F8" s="316"/>
      <c r="G8" s="317"/>
    </row>
    <row r="9" spans="4:7" ht="15" customHeight="1">
      <c r="D9" s="315" t="s">
        <v>328</v>
      </c>
      <c r="E9" s="316"/>
      <c r="F9" s="316"/>
      <c r="G9" s="317"/>
    </row>
    <row r="10" spans="4:7" ht="15" customHeight="1" thickBot="1">
      <c r="D10" s="318" t="s">
        <v>329</v>
      </c>
      <c r="E10" s="319"/>
      <c r="F10" s="319"/>
      <c r="G10" s="320"/>
    </row>
    <row r="11" spans="4:7" ht="15.75" thickBot="1"/>
    <row r="12" spans="4:7">
      <c r="D12" s="243" t="s">
        <v>4</v>
      </c>
      <c r="E12" s="244"/>
      <c r="F12" s="244"/>
      <c r="G12" s="245"/>
    </row>
    <row r="13" spans="4:7">
      <c r="D13" s="295" t="s">
        <v>5</v>
      </c>
      <c r="E13" s="296"/>
      <c r="F13" s="297"/>
      <c r="G13" s="298"/>
    </row>
    <row r="14" spans="4:7">
      <c r="D14" s="295" t="s">
        <v>6</v>
      </c>
      <c r="E14" s="296"/>
      <c r="F14" s="297"/>
      <c r="G14" s="298"/>
    </row>
    <row r="15" spans="4:7">
      <c r="D15" s="295" t="s">
        <v>7</v>
      </c>
      <c r="E15" s="296"/>
      <c r="F15" s="297"/>
      <c r="G15" s="298"/>
    </row>
    <row r="16" spans="4:7">
      <c r="D16" s="295" t="s">
        <v>8</v>
      </c>
      <c r="E16" s="296"/>
      <c r="F16" s="299" t="s">
        <v>9</v>
      </c>
      <c r="G16" s="300"/>
    </row>
    <row r="17" spans="4:7">
      <c r="D17" s="301" t="s">
        <v>10</v>
      </c>
      <c r="E17" s="302"/>
      <c r="F17" s="297"/>
      <c r="G17" s="298"/>
    </row>
    <row r="18" spans="4:7">
      <c r="D18" s="303" t="s">
        <v>11</v>
      </c>
      <c r="E18" s="304"/>
      <c r="F18" s="297" t="s">
        <v>12</v>
      </c>
      <c r="G18" s="298"/>
    </row>
    <row r="19" spans="4:7">
      <c r="D19" s="305"/>
      <c r="E19" s="306"/>
      <c r="F19" s="309" t="s">
        <v>13</v>
      </c>
      <c r="G19" s="310"/>
    </row>
    <row r="20" spans="4:7">
      <c r="D20" s="307"/>
      <c r="E20" s="308"/>
      <c r="F20" s="309" t="s">
        <v>14</v>
      </c>
      <c r="G20" s="310"/>
    </row>
    <row r="21" spans="4:7">
      <c r="D21" s="295" t="s">
        <v>15</v>
      </c>
      <c r="E21" s="296"/>
      <c r="F21" s="297"/>
      <c r="G21" s="298"/>
    </row>
    <row r="22" spans="4:7">
      <c r="D22" s="295" t="s">
        <v>16</v>
      </c>
      <c r="E22" s="296"/>
      <c r="F22" s="297"/>
      <c r="G22" s="298"/>
    </row>
    <row r="23" spans="4:7">
      <c r="D23" s="295" t="s">
        <v>17</v>
      </c>
      <c r="E23" s="296"/>
      <c r="F23" s="297"/>
      <c r="G23" s="298"/>
    </row>
    <row r="24" spans="4:7" ht="15.75" thickBot="1">
      <c r="D24" s="285" t="s">
        <v>18</v>
      </c>
      <c r="E24" s="286"/>
      <c r="F24" s="287"/>
      <c r="G24" s="288"/>
    </row>
    <row r="25" spans="4:7" ht="15.75" thickBot="1"/>
    <row r="26" spans="4:7">
      <c r="D26" s="289" t="s">
        <v>19</v>
      </c>
      <c r="E26" s="290"/>
      <c r="F26" s="290"/>
      <c r="G26" s="291"/>
    </row>
    <row r="27" spans="4:7">
      <c r="D27" s="292" t="s">
        <v>20</v>
      </c>
      <c r="E27" s="278" t="s">
        <v>21</v>
      </c>
      <c r="F27" s="293"/>
      <c r="G27" s="294"/>
    </row>
    <row r="28" spans="4:7">
      <c r="D28" s="292"/>
      <c r="E28" s="293"/>
      <c r="F28" s="293"/>
      <c r="G28" s="294"/>
    </row>
    <row r="29" spans="4:7">
      <c r="D29" s="292"/>
      <c r="E29" s="293"/>
      <c r="F29" s="293"/>
      <c r="G29" s="294"/>
    </row>
    <row r="30" spans="4:7">
      <c r="D30" s="292"/>
      <c r="E30" s="293"/>
      <c r="F30" s="293"/>
      <c r="G30" s="294"/>
    </row>
    <row r="31" spans="4:7" ht="76.5" customHeight="1">
      <c r="D31" s="93" t="s">
        <v>22</v>
      </c>
      <c r="E31" s="278" t="s">
        <v>23</v>
      </c>
      <c r="F31" s="278"/>
      <c r="G31" s="279"/>
    </row>
    <row r="32" spans="4:7">
      <c r="D32" s="276" t="s">
        <v>24</v>
      </c>
      <c r="E32" s="278" t="s">
        <v>25</v>
      </c>
      <c r="F32" s="278"/>
      <c r="G32" s="279"/>
    </row>
    <row r="33" spans="4:7">
      <c r="D33" s="276"/>
      <c r="E33" s="278"/>
      <c r="F33" s="278"/>
      <c r="G33" s="279"/>
    </row>
    <row r="34" spans="4:7">
      <c r="D34" s="276"/>
      <c r="E34" s="278"/>
      <c r="F34" s="278"/>
      <c r="G34" s="279"/>
    </row>
    <row r="35" spans="4:7">
      <c r="D35" s="276"/>
      <c r="E35" s="278"/>
      <c r="F35" s="278"/>
      <c r="G35" s="279"/>
    </row>
    <row r="36" spans="4:7">
      <c r="D36" s="276"/>
      <c r="E36" s="278"/>
      <c r="F36" s="278"/>
      <c r="G36" s="279"/>
    </row>
    <row r="37" spans="4:7">
      <c r="D37" s="276"/>
      <c r="E37" s="278"/>
      <c r="F37" s="278"/>
      <c r="G37" s="279"/>
    </row>
    <row r="38" spans="4:7" ht="45.95" customHeight="1" thickBot="1">
      <c r="D38" s="277"/>
      <c r="E38" s="280"/>
      <c r="F38" s="280"/>
      <c r="G38" s="281"/>
    </row>
    <row r="39" spans="4:7" ht="15.75" thickBot="1">
      <c r="D39" s="1"/>
      <c r="E39" s="34"/>
      <c r="F39" s="34"/>
      <c r="G39" s="34"/>
    </row>
    <row r="40" spans="4:7">
      <c r="D40" s="202" t="s">
        <v>26</v>
      </c>
      <c r="E40" s="203"/>
      <c r="F40" s="203"/>
      <c r="G40" s="204"/>
    </row>
    <row r="41" spans="4:7" ht="58.5" customHeight="1">
      <c r="D41" s="33"/>
      <c r="E41" s="30" t="s">
        <v>27</v>
      </c>
      <c r="F41" s="30" t="s">
        <v>28</v>
      </c>
      <c r="G41" s="94" t="s">
        <v>355</v>
      </c>
    </row>
    <row r="42" spans="4:7">
      <c r="D42" s="93" t="s">
        <v>29</v>
      </c>
      <c r="E42" s="76"/>
      <c r="F42" s="107"/>
      <c r="G42" s="26"/>
    </row>
    <row r="43" spans="4:7">
      <c r="D43" s="93" t="s">
        <v>31</v>
      </c>
      <c r="F43" s="107"/>
      <c r="G43" s="26"/>
    </row>
    <row r="44" spans="4:7">
      <c r="D44" s="93" t="s">
        <v>32</v>
      </c>
      <c r="E44" s="76"/>
      <c r="F44" s="107"/>
      <c r="G44" s="26"/>
    </row>
    <row r="45" spans="4:7">
      <c r="D45" s="93" t="s">
        <v>331</v>
      </c>
      <c r="E45" s="76"/>
      <c r="F45" s="107"/>
      <c r="G45" s="26"/>
    </row>
    <row r="46" spans="4:7" ht="15.75" thickBot="1">
      <c r="D46" s="95" t="s">
        <v>332</v>
      </c>
      <c r="E46" s="78"/>
      <c r="F46" s="172"/>
      <c r="G46" s="25"/>
    </row>
    <row r="47" spans="4:7" ht="15.75" thickBot="1"/>
    <row r="48" spans="4:7">
      <c r="D48" s="202" t="s">
        <v>33</v>
      </c>
      <c r="E48" s="203"/>
      <c r="F48" s="203"/>
      <c r="G48" s="204"/>
    </row>
    <row r="49" spans="4:8">
      <c r="D49" s="32" t="s">
        <v>34</v>
      </c>
      <c r="E49" s="23"/>
      <c r="F49" s="23"/>
      <c r="G49" s="22"/>
    </row>
    <row r="50" spans="4:8" ht="15.75" thickBot="1">
      <c r="D50" s="282" t="s">
        <v>35</v>
      </c>
      <c r="E50" s="283"/>
      <c r="F50" s="283"/>
      <c r="G50" s="284"/>
    </row>
    <row r="51" spans="4:8" ht="45">
      <c r="D51" s="118">
        <f>E42</f>
        <v>0</v>
      </c>
      <c r="E51" s="119" t="str">
        <f>IF(F42="","",F42)</f>
        <v/>
      </c>
      <c r="F51" s="120" t="str">
        <f>G41</f>
        <v>Please select the closest job roles from the list to the respective job role 
(Select from drop-down list first)</v>
      </c>
      <c r="G51" s="121">
        <f>G42</f>
        <v>0</v>
      </c>
    </row>
    <row r="52" spans="4:8">
      <c r="D52" s="31" t="s">
        <v>36</v>
      </c>
      <c r="E52" s="30" t="s">
        <v>37</v>
      </c>
      <c r="F52" s="30" t="s">
        <v>343</v>
      </c>
      <c r="G52" s="29"/>
    </row>
    <row r="53" spans="4:8">
      <c r="D53" s="77"/>
      <c r="E53" s="76"/>
      <c r="F53" s="108"/>
      <c r="G53" s="26"/>
    </row>
    <row r="54" spans="4:8">
      <c r="D54" s="77"/>
      <c r="E54" s="76"/>
      <c r="F54" s="108"/>
      <c r="G54" s="26"/>
    </row>
    <row r="55" spans="4:8">
      <c r="D55" s="77"/>
      <c r="E55" s="76"/>
      <c r="F55" s="108"/>
      <c r="G55" s="26"/>
    </row>
    <row r="56" spans="4:8">
      <c r="D56" s="77"/>
      <c r="E56" s="76"/>
      <c r="F56" s="108"/>
      <c r="G56" s="26"/>
    </row>
    <row r="57" spans="4:8">
      <c r="D57" s="77"/>
      <c r="E57" s="76"/>
      <c r="F57" s="108"/>
      <c r="G57" s="26"/>
    </row>
    <row r="58" spans="4:8">
      <c r="D58" s="77"/>
      <c r="E58" s="76"/>
      <c r="F58" s="108"/>
      <c r="G58" s="26"/>
    </row>
    <row r="59" spans="4:8">
      <c r="D59" s="122"/>
      <c r="E59" s="126" t="s">
        <v>344</v>
      </c>
      <c r="F59" s="126" t="s">
        <v>345</v>
      </c>
      <c r="G59" s="127" t="s">
        <v>346</v>
      </c>
      <c r="H59" s="75"/>
    </row>
    <row r="60" spans="4:8">
      <c r="D60" s="124" t="s">
        <v>40</v>
      </c>
      <c r="E60" s="61"/>
      <c r="F60" s="61"/>
      <c r="G60" s="113"/>
      <c r="H60" s="75"/>
    </row>
    <row r="61" spans="4:8" ht="15.75" thickBot="1">
      <c r="D61" s="125" t="s">
        <v>333</v>
      </c>
      <c r="E61" s="78"/>
      <c r="F61" s="62"/>
      <c r="G61" s="115"/>
      <c r="H61" s="75"/>
    </row>
    <row r="62" spans="4:8" ht="15.75" thickBot="1">
      <c r="D62" s="75"/>
      <c r="E62" s="75"/>
      <c r="F62" s="112"/>
      <c r="G62" s="112"/>
      <c r="H62" s="75"/>
    </row>
    <row r="63" spans="4:8" ht="45">
      <c r="D63" s="118">
        <f>E43</f>
        <v>0</v>
      </c>
      <c r="E63" s="119" t="str">
        <f>IF(F43="","",F43)</f>
        <v/>
      </c>
      <c r="F63" s="120" t="str">
        <f>G41</f>
        <v>Please select the closest job roles from the list to the respective job role 
(Select from drop-down list first)</v>
      </c>
      <c r="G63" s="121">
        <f>G43</f>
        <v>0</v>
      </c>
      <c r="H63" s="75"/>
    </row>
    <row r="64" spans="4:8">
      <c r="D64" s="31" t="s">
        <v>36</v>
      </c>
      <c r="E64" s="30" t="s">
        <v>37</v>
      </c>
      <c r="F64" s="30" t="s">
        <v>343</v>
      </c>
      <c r="G64" s="29"/>
      <c r="H64" s="75"/>
    </row>
    <row r="65" spans="4:7" ht="14.45" customHeight="1">
      <c r="D65" s="28"/>
      <c r="E65" s="27"/>
      <c r="F65" s="108"/>
      <c r="G65" s="26"/>
    </row>
    <row r="66" spans="4:7">
      <c r="D66" s="28"/>
      <c r="E66" s="27"/>
      <c r="F66" s="108"/>
      <c r="G66" s="26"/>
    </row>
    <row r="67" spans="4:7">
      <c r="D67" s="28"/>
      <c r="E67" s="27"/>
      <c r="F67" s="108"/>
      <c r="G67" s="26"/>
    </row>
    <row r="68" spans="4:7">
      <c r="D68" s="28"/>
      <c r="E68" s="27"/>
      <c r="F68" s="108"/>
      <c r="G68" s="26"/>
    </row>
    <row r="69" spans="4:7">
      <c r="D69" s="28"/>
      <c r="E69" s="27"/>
      <c r="F69" s="108"/>
      <c r="G69" s="26"/>
    </row>
    <row r="70" spans="4:7">
      <c r="D70" s="28"/>
      <c r="E70" s="27"/>
      <c r="F70" s="108"/>
      <c r="G70" s="26"/>
    </row>
    <row r="71" spans="4:7">
      <c r="D71" s="28"/>
      <c r="E71" s="110"/>
      <c r="F71" s="116"/>
      <c r="G71" s="117"/>
    </row>
    <row r="72" spans="4:7">
      <c r="D72" s="111"/>
      <c r="E72" s="126" t="s">
        <v>344</v>
      </c>
      <c r="F72" s="126" t="s">
        <v>345</v>
      </c>
      <c r="G72" s="127" t="s">
        <v>346</v>
      </c>
    </row>
    <row r="73" spans="4:7">
      <c r="D73" s="124" t="s">
        <v>40</v>
      </c>
      <c r="E73" s="123"/>
      <c r="F73" s="61"/>
      <c r="G73" s="113"/>
    </row>
    <row r="74" spans="4:7" ht="15.75" thickBot="1">
      <c r="D74" s="125" t="s">
        <v>333</v>
      </c>
      <c r="E74" s="114"/>
      <c r="F74" s="62"/>
      <c r="G74" s="115"/>
    </row>
    <row r="75" spans="4:7" ht="15.75" thickBot="1">
      <c r="D75" s="75"/>
      <c r="E75" s="75"/>
      <c r="F75" s="112"/>
      <c r="G75" s="112"/>
    </row>
    <row r="76" spans="4:7" ht="45">
      <c r="D76" s="118">
        <f>E44</f>
        <v>0</v>
      </c>
      <c r="E76" s="119" t="str">
        <f>IF(F44="","",F44)</f>
        <v/>
      </c>
      <c r="F76" s="120" t="str">
        <f>G41</f>
        <v>Please select the closest job roles from the list to the respective job role 
(Select from drop-down list first)</v>
      </c>
      <c r="G76" s="121">
        <f>G44</f>
        <v>0</v>
      </c>
    </row>
    <row r="77" spans="4:7">
      <c r="D77" s="31" t="s">
        <v>36</v>
      </c>
      <c r="E77" s="30" t="s">
        <v>37</v>
      </c>
      <c r="F77" s="30" t="s">
        <v>343</v>
      </c>
      <c r="G77" s="29"/>
    </row>
    <row r="78" spans="4:7">
      <c r="D78" s="28"/>
      <c r="E78" s="27"/>
      <c r="F78" s="108"/>
      <c r="G78" s="26"/>
    </row>
    <row r="79" spans="4:7">
      <c r="D79" s="28"/>
      <c r="E79" s="27"/>
      <c r="F79" s="108"/>
      <c r="G79" s="26"/>
    </row>
    <row r="80" spans="4:7">
      <c r="D80" s="28"/>
      <c r="E80" s="27"/>
      <c r="F80" s="108"/>
      <c r="G80" s="26"/>
    </row>
    <row r="81" spans="4:7">
      <c r="D81" s="28"/>
      <c r="E81" s="27"/>
      <c r="F81" s="108" t="s">
        <v>342</v>
      </c>
      <c r="G81" s="26"/>
    </row>
    <row r="82" spans="4:7">
      <c r="D82" s="28"/>
      <c r="E82" s="27"/>
      <c r="F82" s="108"/>
      <c r="G82" s="26"/>
    </row>
    <row r="83" spans="4:7">
      <c r="D83" s="28"/>
      <c r="E83" s="110"/>
      <c r="F83" s="116"/>
      <c r="G83" s="117"/>
    </row>
    <row r="84" spans="4:7">
      <c r="D84" s="111"/>
      <c r="E84" s="126" t="s">
        <v>344</v>
      </c>
      <c r="F84" s="126" t="s">
        <v>345</v>
      </c>
      <c r="G84" s="127" t="s">
        <v>346</v>
      </c>
    </row>
    <row r="85" spans="4:7">
      <c r="D85" s="124" t="s">
        <v>40</v>
      </c>
      <c r="E85" s="109"/>
      <c r="F85" s="61"/>
      <c r="G85" s="113"/>
    </row>
    <row r="86" spans="4:7" ht="15.75" thickBot="1">
      <c r="D86" s="125" t="s">
        <v>333</v>
      </c>
      <c r="E86" s="114"/>
      <c r="F86" s="62"/>
      <c r="G86" s="115"/>
    </row>
    <row r="87" spans="4:7" ht="15.75" thickBot="1">
      <c r="D87" s="75"/>
      <c r="E87" s="75"/>
      <c r="F87" s="128"/>
      <c r="G87" s="75"/>
    </row>
    <row r="88" spans="4:7" ht="45">
      <c r="D88" s="118">
        <f>E45</f>
        <v>0</v>
      </c>
      <c r="E88" s="119" t="str">
        <f>IF(F45="","",F45)</f>
        <v/>
      </c>
      <c r="F88" s="120" t="str">
        <f>G41</f>
        <v>Please select the closest job roles from the list to the respective job role 
(Select from drop-down list first)</v>
      </c>
      <c r="G88" s="121">
        <f>G45</f>
        <v>0</v>
      </c>
    </row>
    <row r="89" spans="4:7">
      <c r="D89" s="31" t="s">
        <v>36</v>
      </c>
      <c r="E89" s="30" t="s">
        <v>37</v>
      </c>
      <c r="F89" s="30" t="s">
        <v>343</v>
      </c>
      <c r="G89" s="29"/>
    </row>
    <row r="90" spans="4:7">
      <c r="D90" s="28"/>
      <c r="E90" s="27"/>
      <c r="F90" s="108"/>
      <c r="G90" s="26"/>
    </row>
    <row r="91" spans="4:7">
      <c r="D91" s="28"/>
      <c r="E91" s="27"/>
      <c r="F91" s="108"/>
      <c r="G91" s="26"/>
    </row>
    <row r="92" spans="4:7">
      <c r="D92" s="28"/>
      <c r="E92" s="27"/>
      <c r="F92" s="108"/>
      <c r="G92" s="26"/>
    </row>
    <row r="93" spans="4:7">
      <c r="D93" s="28"/>
      <c r="E93" s="27"/>
      <c r="F93" s="108"/>
      <c r="G93" s="26"/>
    </row>
    <row r="94" spans="4:7">
      <c r="D94" s="28"/>
      <c r="E94" s="27"/>
      <c r="F94" s="108"/>
      <c r="G94" s="26"/>
    </row>
    <row r="95" spans="4:7">
      <c r="D95" s="28"/>
      <c r="E95" s="110"/>
      <c r="F95" s="116"/>
      <c r="G95" s="117"/>
    </row>
    <row r="96" spans="4:7">
      <c r="D96" s="111"/>
      <c r="E96" s="126" t="s">
        <v>344</v>
      </c>
      <c r="F96" s="126" t="s">
        <v>345</v>
      </c>
      <c r="G96" s="127" t="s">
        <v>346</v>
      </c>
    </row>
    <row r="97" spans="4:7">
      <c r="D97" s="124" t="s">
        <v>40</v>
      </c>
      <c r="E97" s="109"/>
      <c r="F97" s="61"/>
      <c r="G97" s="113"/>
    </row>
    <row r="98" spans="4:7" ht="15.75" thickBot="1">
      <c r="D98" s="125" t="s">
        <v>333</v>
      </c>
      <c r="E98" s="114"/>
      <c r="F98" s="62"/>
      <c r="G98" s="115"/>
    </row>
    <row r="99" spans="4:7" ht="15.75" thickBot="1">
      <c r="D99" s="75"/>
      <c r="E99" s="75"/>
      <c r="F99" s="128"/>
      <c r="G99" s="75"/>
    </row>
    <row r="100" spans="4:7" ht="45">
      <c r="D100" s="118">
        <f>E46</f>
        <v>0</v>
      </c>
      <c r="E100" s="119" t="str">
        <f>IF(F46="","",F46)</f>
        <v/>
      </c>
      <c r="F100" s="120" t="str">
        <f>G41</f>
        <v>Please select the closest job roles from the list to the respective job role 
(Select from drop-down list first)</v>
      </c>
      <c r="G100" s="121">
        <f>G46</f>
        <v>0</v>
      </c>
    </row>
    <row r="101" spans="4:7">
      <c r="D101" s="31" t="s">
        <v>36</v>
      </c>
      <c r="E101" s="30" t="s">
        <v>37</v>
      </c>
      <c r="F101" s="30" t="s">
        <v>343</v>
      </c>
      <c r="G101" s="29"/>
    </row>
    <row r="102" spans="4:7">
      <c r="D102" s="77"/>
      <c r="E102" s="76"/>
      <c r="F102" s="108"/>
      <c r="G102" s="26"/>
    </row>
    <row r="103" spans="4:7">
      <c r="D103" s="77"/>
      <c r="E103" s="76"/>
      <c r="F103" s="108"/>
      <c r="G103" s="26"/>
    </row>
    <row r="104" spans="4:7">
      <c r="D104" s="77"/>
      <c r="E104" s="76"/>
      <c r="F104" s="108"/>
      <c r="G104" s="26"/>
    </row>
    <row r="105" spans="4:7">
      <c r="D105" s="77"/>
      <c r="E105" s="76"/>
      <c r="F105" s="108"/>
      <c r="G105" s="26"/>
    </row>
    <row r="106" spans="4:7">
      <c r="D106" s="77"/>
      <c r="E106" s="76"/>
      <c r="F106" s="108"/>
      <c r="G106" s="26"/>
    </row>
    <row r="107" spans="4:7">
      <c r="D107" s="77"/>
      <c r="E107" s="76"/>
      <c r="F107" s="108"/>
      <c r="G107" s="26"/>
    </row>
    <row r="108" spans="4:7">
      <c r="D108" s="122"/>
      <c r="E108" s="126" t="s">
        <v>344</v>
      </c>
      <c r="F108" s="126" t="s">
        <v>345</v>
      </c>
      <c r="G108" s="127" t="s">
        <v>346</v>
      </c>
    </row>
    <row r="109" spans="4:7">
      <c r="D109" s="124" t="s">
        <v>40</v>
      </c>
      <c r="E109" s="61"/>
      <c r="F109" s="61"/>
      <c r="G109" s="113"/>
    </row>
    <row r="110" spans="4:7" ht="15.75" thickBot="1">
      <c r="D110" s="125" t="s">
        <v>333</v>
      </c>
      <c r="E110" s="78"/>
      <c r="F110" s="62"/>
      <c r="G110" s="115"/>
    </row>
    <row r="111" spans="4:7">
      <c r="D111" s="75"/>
      <c r="E111" s="75"/>
      <c r="F111" s="112"/>
      <c r="G111" s="75"/>
    </row>
    <row r="112" spans="4:7" ht="15.75" thickBot="1">
      <c r="D112" s="75"/>
      <c r="E112" s="75"/>
      <c r="G112" s="75"/>
    </row>
    <row r="113" spans="4:8">
      <c r="D113" s="202" t="s">
        <v>41</v>
      </c>
      <c r="E113" s="203"/>
      <c r="F113" s="203"/>
      <c r="G113" s="204"/>
      <c r="H113" s="73"/>
    </row>
    <row r="114" spans="4:8">
      <c r="D114" s="24" t="s">
        <v>42</v>
      </c>
      <c r="E114" s="23"/>
      <c r="F114" s="23"/>
      <c r="G114" s="22"/>
    </row>
    <row r="115" spans="4:8" ht="3" customHeight="1">
      <c r="D115" s="14"/>
      <c r="E115" s="16"/>
      <c r="F115" s="16"/>
      <c r="G115" s="15"/>
    </row>
    <row r="116" spans="4:8">
      <c r="D116" s="21" t="s">
        <v>43</v>
      </c>
      <c r="G116" s="11"/>
    </row>
    <row r="117" spans="4:8">
      <c r="D117" s="270" t="s">
        <v>44</v>
      </c>
      <c r="E117" s="271"/>
      <c r="F117" s="271"/>
      <c r="G117" s="272"/>
    </row>
    <row r="118" spans="4:8">
      <c r="D118" s="270" t="s">
        <v>365</v>
      </c>
      <c r="E118" s="271"/>
      <c r="F118" s="271"/>
      <c r="G118" s="272"/>
    </row>
    <row r="119" spans="4:8">
      <c r="D119" s="270" t="s">
        <v>366</v>
      </c>
      <c r="E119" s="271"/>
      <c r="F119" s="271"/>
      <c r="G119" s="272"/>
    </row>
    <row r="120" spans="4:8">
      <c r="D120" s="270" t="s">
        <v>45</v>
      </c>
      <c r="E120" s="271"/>
      <c r="F120" s="271"/>
      <c r="G120" s="272"/>
    </row>
    <row r="121" spans="4:8">
      <c r="D121" s="270" t="s">
        <v>46</v>
      </c>
      <c r="E121" s="271"/>
      <c r="F121" s="271"/>
      <c r="G121" s="272"/>
    </row>
    <row r="122" spans="4:8">
      <c r="D122" s="270" t="s">
        <v>367</v>
      </c>
      <c r="E122" s="271"/>
      <c r="F122" s="271"/>
      <c r="G122" s="272"/>
    </row>
    <row r="123" spans="4:8" ht="15.6" customHeight="1">
      <c r="D123" s="273" t="s">
        <v>47</v>
      </c>
      <c r="E123" s="274"/>
      <c r="F123" s="274"/>
      <c r="G123" s="275"/>
      <c r="H123" s="92"/>
    </row>
    <row r="124" spans="4:8">
      <c r="D124" s="273" t="s">
        <v>368</v>
      </c>
      <c r="E124" s="274"/>
      <c r="F124" s="274"/>
      <c r="G124" s="275"/>
    </row>
    <row r="125" spans="4:8">
      <c r="D125" s="196" t="s">
        <v>48</v>
      </c>
      <c r="E125" s="197"/>
      <c r="F125" s="197"/>
      <c r="G125" s="198"/>
    </row>
    <row r="126" spans="4:8" ht="5.45" customHeight="1">
      <c r="D126" s="14"/>
      <c r="E126" s="16"/>
      <c r="F126" s="16"/>
      <c r="G126" s="15"/>
    </row>
    <row r="127" spans="4:8">
      <c r="D127" s="19" t="s">
        <v>49</v>
      </c>
      <c r="G127" s="11"/>
    </row>
    <row r="128" spans="4:8" ht="23.1" customHeight="1">
      <c r="D128" s="267" t="s">
        <v>50</v>
      </c>
      <c r="E128" s="268"/>
      <c r="F128" s="268"/>
      <c r="G128" s="269"/>
    </row>
    <row r="129" spans="4:8">
      <c r="D129" s="249" t="s">
        <v>370</v>
      </c>
      <c r="E129" s="268"/>
      <c r="F129" s="268"/>
      <c r="G129" s="269"/>
    </row>
    <row r="130" spans="4:8">
      <c r="D130" s="267" t="s">
        <v>51</v>
      </c>
      <c r="E130" s="268"/>
      <c r="F130" s="268"/>
      <c r="G130" s="269"/>
    </row>
    <row r="131" spans="4:8">
      <c r="D131" s="249" t="s">
        <v>371</v>
      </c>
      <c r="E131" s="250"/>
      <c r="F131" s="250"/>
      <c r="G131" s="251"/>
    </row>
    <row r="132" spans="4:8">
      <c r="D132" s="267" t="s">
        <v>52</v>
      </c>
      <c r="E132" s="268"/>
      <c r="F132" s="268"/>
      <c r="G132" s="269"/>
    </row>
    <row r="133" spans="4:8" ht="17.25">
      <c r="D133" s="267" t="s">
        <v>53</v>
      </c>
      <c r="E133" s="268"/>
      <c r="F133" s="268"/>
      <c r="G133" s="269"/>
    </row>
    <row r="134" spans="4:8" ht="17.25">
      <c r="D134" s="267" t="s">
        <v>54</v>
      </c>
      <c r="E134" s="268"/>
      <c r="F134" s="268"/>
      <c r="G134" s="269"/>
    </row>
    <row r="135" spans="4:8" ht="18" customHeight="1">
      <c r="D135" s="267" t="s">
        <v>55</v>
      </c>
      <c r="E135" s="268"/>
      <c r="F135" s="268"/>
      <c r="G135" s="269"/>
      <c r="H135" s="92"/>
    </row>
    <row r="136" spans="4:8" ht="20.100000000000001" customHeight="1">
      <c r="D136" s="249" t="s">
        <v>56</v>
      </c>
      <c r="E136" s="250"/>
      <c r="F136" s="250"/>
      <c r="G136" s="251"/>
    </row>
    <row r="137" spans="4:8">
      <c r="D137" s="18" t="s">
        <v>57</v>
      </c>
      <c r="E137" s="85"/>
      <c r="F137" s="85"/>
      <c r="G137" s="17"/>
    </row>
    <row r="138" spans="4:8">
      <c r="D138" s="18" t="s">
        <v>58</v>
      </c>
      <c r="E138" s="85"/>
      <c r="F138" s="85"/>
      <c r="G138" s="17"/>
    </row>
    <row r="139" spans="4:8" ht="15.75" thickBot="1">
      <c r="D139" s="86" t="s">
        <v>59</v>
      </c>
      <c r="E139" s="87"/>
      <c r="F139" s="87"/>
      <c r="G139" s="88"/>
    </row>
    <row r="140" spans="4:8" ht="15.95" customHeight="1" thickBot="1">
      <c r="D140" s="74"/>
      <c r="E140" s="85"/>
      <c r="F140" s="85"/>
      <c r="G140" s="85"/>
    </row>
    <row r="141" spans="4:8">
      <c r="D141" s="202" t="s">
        <v>60</v>
      </c>
      <c r="E141" s="203"/>
      <c r="F141" s="203"/>
      <c r="G141" s="204"/>
    </row>
    <row r="142" spans="4:8" s="52" customFormat="1" ht="79.5" customHeight="1">
      <c r="D142" s="254" t="s">
        <v>61</v>
      </c>
      <c r="E142" s="255"/>
      <c r="F142" s="255"/>
      <c r="G142" s="256"/>
      <c r="H142" s="79"/>
    </row>
    <row r="143" spans="4:8" s="52" customFormat="1" ht="190.5" customHeight="1">
      <c r="D143" s="257" t="s">
        <v>62</v>
      </c>
      <c r="E143" s="258"/>
      <c r="F143" s="258"/>
      <c r="G143" s="259"/>
    </row>
    <row r="144" spans="4:8" s="52" customFormat="1" ht="63.95" customHeight="1">
      <c r="D144" s="185" t="s">
        <v>374</v>
      </c>
      <c r="E144" s="186"/>
      <c r="F144" s="186"/>
      <c r="G144" s="187"/>
    </row>
    <row r="145" spans="4:11" s="52" customFormat="1">
      <c r="D145" s="260" t="s">
        <v>63</v>
      </c>
      <c r="E145" s="197"/>
      <c r="F145" s="197"/>
      <c r="G145" s="198"/>
    </row>
    <row r="146" spans="4:11" s="52" customFormat="1" ht="21.6" customHeight="1">
      <c r="D146" s="196" t="s">
        <v>353</v>
      </c>
      <c r="E146" s="197"/>
      <c r="F146" s="197"/>
      <c r="G146" s="198"/>
      <c r="H146" s="252"/>
      <c r="I146" s="252"/>
      <c r="J146" s="252"/>
      <c r="K146" s="252"/>
    </row>
    <row r="147" spans="4:11" s="52" customFormat="1" ht="21.95" customHeight="1">
      <c r="D147" s="196"/>
      <c r="E147" s="197"/>
      <c r="F147" s="197"/>
      <c r="G147" s="198"/>
      <c r="H147" s="82"/>
      <c r="I147" s="82"/>
      <c r="J147" s="82"/>
      <c r="K147" s="82"/>
    </row>
    <row r="148" spans="4:11" s="52" customFormat="1" ht="21" customHeight="1">
      <c r="D148" s="196" t="s">
        <v>354</v>
      </c>
      <c r="E148" s="197"/>
      <c r="F148" s="197"/>
      <c r="G148" s="198"/>
      <c r="H148" s="253"/>
      <c r="I148" s="253"/>
      <c r="J148" s="253"/>
      <c r="K148" s="253"/>
    </row>
    <row r="149" spans="4:11" ht="20.100000000000001" customHeight="1" thickBot="1">
      <c r="D149" s="261"/>
      <c r="E149" s="262"/>
      <c r="F149" s="262"/>
      <c r="G149" s="263"/>
      <c r="H149" s="242"/>
      <c r="I149" s="242"/>
      <c r="J149" s="242"/>
      <c r="K149" s="242"/>
    </row>
    <row r="150" spans="4:11" ht="15.75" thickBot="1">
      <c r="H150" s="83"/>
      <c r="I150" s="83"/>
      <c r="J150" s="83"/>
      <c r="K150" s="83"/>
    </row>
    <row r="151" spans="4:11">
      <c r="D151" s="243" t="s">
        <v>64</v>
      </c>
      <c r="E151" s="244"/>
      <c r="F151" s="244"/>
      <c r="G151" s="245"/>
    </row>
    <row r="152" spans="4:11">
      <c r="D152" s="14" t="s">
        <v>65</v>
      </c>
      <c r="E152" s="16"/>
      <c r="F152" s="16"/>
      <c r="G152" s="15"/>
    </row>
    <row r="153" spans="4:11">
      <c r="D153" s="264" t="s">
        <v>372</v>
      </c>
      <c r="E153" s="265"/>
      <c r="F153" s="265"/>
      <c r="G153" s="266"/>
    </row>
    <row r="154" spans="4:11">
      <c r="D154" s="210" t="s">
        <v>373</v>
      </c>
      <c r="E154" s="211"/>
      <c r="F154" s="211"/>
      <c r="G154" s="212"/>
    </row>
    <row r="155" spans="4:11">
      <c r="D155" s="213" t="s">
        <v>66</v>
      </c>
      <c r="E155" s="214"/>
      <c r="F155" s="214"/>
      <c r="G155" s="215"/>
    </row>
    <row r="156" spans="4:11" ht="36.6" customHeight="1">
      <c r="D156" s="234" t="s">
        <v>67</v>
      </c>
      <c r="E156" s="235"/>
      <c r="F156" s="235"/>
      <c r="G156" s="236"/>
    </row>
    <row r="157" spans="4:11">
      <c r="D157" s="237" t="s">
        <v>68</v>
      </c>
      <c r="E157" s="238"/>
      <c r="F157" s="238"/>
      <c r="G157" s="239"/>
    </row>
    <row r="158" spans="4:11">
      <c r="D158" s="240" t="s">
        <v>69</v>
      </c>
      <c r="E158" s="241"/>
      <c r="G158" s="11"/>
    </row>
    <row r="159" spans="4:11">
      <c r="D159" s="12" t="s">
        <v>70</v>
      </c>
      <c r="E159" s="10"/>
      <c r="F159" s="171" t="s">
        <v>71</v>
      </c>
      <c r="G159" s="11"/>
    </row>
    <row r="160" spans="4:11">
      <c r="D160" s="12" t="s">
        <v>72</v>
      </c>
      <c r="E160" s="13"/>
      <c r="G160" s="11"/>
    </row>
    <row r="161" spans="4:7">
      <c r="D161" s="12" t="s">
        <v>73</v>
      </c>
      <c r="E161" s="13"/>
      <c r="G161" s="11"/>
    </row>
    <row r="162" spans="4:7">
      <c r="D162" s="12" t="s">
        <v>74</v>
      </c>
      <c r="E162" s="367"/>
      <c r="G162" s="11"/>
    </row>
    <row r="163" spans="4:7" ht="15" customHeight="1" thickBot="1">
      <c r="D163" s="4"/>
      <c r="E163" s="89"/>
      <c r="F163" s="90" t="s">
        <v>75</v>
      </c>
      <c r="G163" s="91"/>
    </row>
    <row r="164" spans="4:7" ht="15" customHeight="1" thickBot="1"/>
    <row r="165" spans="4:7" ht="15" customHeight="1">
      <c r="D165" s="243" t="s">
        <v>76</v>
      </c>
      <c r="E165" s="244"/>
      <c r="F165" s="244"/>
      <c r="G165" s="245"/>
    </row>
    <row r="166" spans="4:7">
      <c r="D166" s="246" t="s">
        <v>348</v>
      </c>
      <c r="E166" s="247"/>
      <c r="F166" s="247"/>
      <c r="G166" s="248"/>
    </row>
    <row r="167" spans="4:7">
      <c r="D167" s="12"/>
      <c r="G167" s="11"/>
    </row>
    <row r="168" spans="4:7">
      <c r="D168" s="12"/>
      <c r="G168" s="11"/>
    </row>
    <row r="169" spans="4:7">
      <c r="D169" s="12"/>
      <c r="G169" s="11"/>
    </row>
    <row r="170" spans="4:7">
      <c r="D170" s="12"/>
      <c r="G170" s="11"/>
    </row>
    <row r="171" spans="4:7">
      <c r="D171" s="12"/>
      <c r="G171" s="11"/>
    </row>
    <row r="172" spans="4:7">
      <c r="D172" s="12"/>
      <c r="G172" s="11"/>
    </row>
    <row r="173" spans="4:7">
      <c r="D173" s="12"/>
      <c r="G173" s="11"/>
    </row>
    <row r="174" spans="4:7" ht="7.5" customHeight="1">
      <c r="D174" s="12"/>
      <c r="G174" s="11"/>
    </row>
    <row r="175" spans="4:7">
      <c r="D175" s="12"/>
      <c r="G175" s="11"/>
    </row>
    <row r="176" spans="4:7" s="84" customFormat="1" ht="15" customHeight="1">
      <c r="D176" s="219" t="s">
        <v>77</v>
      </c>
      <c r="E176" s="220"/>
      <c r="F176" s="220"/>
      <c r="G176" s="221"/>
    </row>
    <row r="177" spans="4:7">
      <c r="D177" s="222" t="s">
        <v>78</v>
      </c>
      <c r="E177" s="223"/>
      <c r="F177" s="223"/>
      <c r="G177" s="224"/>
    </row>
    <row r="178" spans="4:7">
      <c r="D178" s="225" t="s">
        <v>79</v>
      </c>
      <c r="E178" s="226"/>
      <c r="F178" s="226"/>
      <c r="G178" s="227"/>
    </row>
    <row r="179" spans="4:7">
      <c r="D179" s="56" t="s">
        <v>80</v>
      </c>
      <c r="E179" s="74"/>
      <c r="F179" s="74"/>
      <c r="G179" s="80"/>
    </row>
    <row r="180" spans="4:7">
      <c r="D180" s="81" t="s">
        <v>81</v>
      </c>
      <c r="G180" s="11"/>
    </row>
    <row r="181" spans="4:7">
      <c r="D181" s="228" t="s">
        <v>347</v>
      </c>
      <c r="E181" s="229"/>
      <c r="F181" s="229"/>
      <c r="G181" s="230"/>
    </row>
    <row r="182" spans="4:7">
      <c r="D182" s="216" t="s">
        <v>82</v>
      </c>
      <c r="E182" s="217"/>
      <c r="F182" s="217"/>
      <c r="G182" s="218"/>
    </row>
    <row r="183" spans="4:7">
      <c r="D183" s="216" t="s">
        <v>330</v>
      </c>
      <c r="E183" s="217"/>
      <c r="F183" s="217"/>
      <c r="G183" s="218"/>
    </row>
    <row r="184" spans="4:7" ht="15.75" thickBot="1">
      <c r="D184" s="231" t="s">
        <v>83</v>
      </c>
      <c r="E184" s="232"/>
      <c r="F184" s="232"/>
      <c r="G184" s="233"/>
    </row>
    <row r="185" spans="4:7" ht="15.75" thickBot="1"/>
    <row r="186" spans="4:7" ht="33" customHeight="1">
      <c r="D186" s="202" t="s">
        <v>84</v>
      </c>
      <c r="E186" s="203"/>
      <c r="F186" s="203"/>
      <c r="G186" s="204"/>
    </row>
    <row r="187" spans="4:7">
      <c r="D187" s="182" t="s">
        <v>85</v>
      </c>
      <c r="E187" s="183"/>
      <c r="F187" s="183"/>
      <c r="G187" s="184"/>
    </row>
    <row r="188" spans="4:7">
      <c r="D188" s="190" t="s">
        <v>86</v>
      </c>
      <c r="E188" s="191"/>
      <c r="F188" s="191"/>
      <c r="G188" s="192"/>
    </row>
    <row r="189" spans="4:7" ht="30" customHeight="1">
      <c r="D189" s="190"/>
      <c r="E189" s="191"/>
      <c r="F189" s="191"/>
      <c r="G189" s="192"/>
    </row>
    <row r="190" spans="4:7">
      <c r="D190" s="190"/>
      <c r="E190" s="191"/>
      <c r="F190" s="191"/>
      <c r="G190" s="192"/>
    </row>
    <row r="191" spans="4:7" ht="14.45" customHeight="1">
      <c r="D191" s="193"/>
      <c r="E191" s="194"/>
      <c r="F191" s="194"/>
      <c r="G191" s="195"/>
    </row>
    <row r="192" spans="4:7" ht="14.45" customHeight="1">
      <c r="D192" s="182" t="s">
        <v>87</v>
      </c>
      <c r="E192" s="183"/>
      <c r="F192" s="183"/>
      <c r="G192" s="184"/>
    </row>
    <row r="193" spans="4:7">
      <c r="D193" s="196" t="s">
        <v>88</v>
      </c>
      <c r="E193" s="197"/>
      <c r="F193" s="197"/>
      <c r="G193" s="198"/>
    </row>
    <row r="194" spans="4:7">
      <c r="D194" s="196"/>
      <c r="E194" s="197"/>
      <c r="F194" s="197"/>
      <c r="G194" s="198"/>
    </row>
    <row r="195" spans="4:7">
      <c r="D195" s="196"/>
      <c r="E195" s="197"/>
      <c r="F195" s="197"/>
      <c r="G195" s="198"/>
    </row>
    <row r="196" spans="4:7" ht="15" customHeight="1">
      <c r="D196" s="196"/>
      <c r="E196" s="197"/>
      <c r="F196" s="197"/>
      <c r="G196" s="198"/>
    </row>
    <row r="197" spans="4:7">
      <c r="D197" s="196"/>
      <c r="E197" s="197"/>
      <c r="F197" s="197"/>
      <c r="G197" s="198"/>
    </row>
    <row r="198" spans="4:7">
      <c r="D198" s="196"/>
      <c r="E198" s="197"/>
      <c r="F198" s="197"/>
      <c r="G198" s="198"/>
    </row>
    <row r="199" spans="4:7" ht="14.45" customHeight="1">
      <c r="D199" s="196"/>
      <c r="E199" s="197"/>
      <c r="F199" s="197"/>
      <c r="G199" s="198"/>
    </row>
    <row r="200" spans="4:7">
      <c r="D200" s="196"/>
      <c r="E200" s="197"/>
      <c r="F200" s="197"/>
      <c r="G200" s="198"/>
    </row>
    <row r="201" spans="4:7">
      <c r="D201" s="196"/>
      <c r="E201" s="197"/>
      <c r="F201" s="197"/>
      <c r="G201" s="198"/>
    </row>
    <row r="202" spans="4:7">
      <c r="D202" s="196"/>
      <c r="E202" s="197"/>
      <c r="F202" s="197"/>
      <c r="G202" s="198"/>
    </row>
    <row r="203" spans="4:7">
      <c r="D203" s="196"/>
      <c r="E203" s="197"/>
      <c r="F203" s="197"/>
      <c r="G203" s="198"/>
    </row>
    <row r="204" spans="4:7">
      <c r="D204" s="196"/>
      <c r="E204" s="197"/>
      <c r="F204" s="197"/>
      <c r="G204" s="198"/>
    </row>
    <row r="205" spans="4:7">
      <c r="D205" s="196"/>
      <c r="E205" s="197"/>
      <c r="F205" s="197"/>
      <c r="G205" s="198"/>
    </row>
    <row r="206" spans="4:7">
      <c r="D206" s="196"/>
      <c r="E206" s="197"/>
      <c r="F206" s="197"/>
      <c r="G206" s="198"/>
    </row>
    <row r="207" spans="4:7">
      <c r="D207" s="196"/>
      <c r="E207" s="197"/>
      <c r="F207" s="197"/>
      <c r="G207" s="198"/>
    </row>
    <row r="208" spans="4:7" ht="21.95" customHeight="1">
      <c r="D208" s="196"/>
      <c r="E208" s="197"/>
      <c r="F208" s="197"/>
      <c r="G208" s="198"/>
    </row>
    <row r="209" spans="4:8" ht="6" customHeight="1" thickBot="1">
      <c r="D209" s="199"/>
      <c r="E209" s="200"/>
      <c r="F209" s="200"/>
      <c r="G209" s="201"/>
    </row>
    <row r="210" spans="4:8" ht="15.75" thickBot="1">
      <c r="H210" s="73"/>
    </row>
    <row r="211" spans="4:8">
      <c r="D211" s="202" t="s">
        <v>89</v>
      </c>
      <c r="E211" s="203"/>
      <c r="F211" s="203"/>
      <c r="G211" s="204"/>
    </row>
    <row r="212" spans="4:8" ht="26.45" customHeight="1">
      <c r="D212" s="205" t="s">
        <v>90</v>
      </c>
      <c r="E212" s="206"/>
      <c r="F212" s="206"/>
      <c r="G212" s="207"/>
    </row>
    <row r="213" spans="4:8" ht="8.1" customHeight="1">
      <c r="D213" s="9"/>
      <c r="E213" s="8"/>
      <c r="F213" s="8"/>
      <c r="G213" s="7"/>
    </row>
    <row r="214" spans="4:8">
      <c r="D214" s="208" t="s">
        <v>91</v>
      </c>
      <c r="E214" s="209"/>
      <c r="F214" s="6" t="s">
        <v>18</v>
      </c>
      <c r="G214" s="5" t="s">
        <v>17</v>
      </c>
    </row>
    <row r="215" spans="4:8">
      <c r="D215" s="188"/>
      <c r="E215" s="189"/>
      <c r="F215" s="53"/>
      <c r="G215" s="54"/>
    </row>
    <row r="216" spans="4:8" ht="15.75" thickBot="1">
      <c r="D216" s="4"/>
      <c r="E216" s="3"/>
      <c r="F216" s="3"/>
      <c r="G216" s="2"/>
    </row>
  </sheetData>
  <mergeCells count="95">
    <mergeCell ref="E31:G31"/>
    <mergeCell ref="D3:G3"/>
    <mergeCell ref="D4:G4"/>
    <mergeCell ref="D6:G6"/>
    <mergeCell ref="D7:G7"/>
    <mergeCell ref="D8:G8"/>
    <mergeCell ref="D9:G9"/>
    <mergeCell ref="D10:G10"/>
    <mergeCell ref="D12:G12"/>
    <mergeCell ref="D13:E13"/>
    <mergeCell ref="F13:G13"/>
    <mergeCell ref="D14:E14"/>
    <mergeCell ref="F14:G14"/>
    <mergeCell ref="D15:E15"/>
    <mergeCell ref="F15:G15"/>
    <mergeCell ref="D16:E16"/>
    <mergeCell ref="F16:G16"/>
    <mergeCell ref="D17:E17"/>
    <mergeCell ref="F17:G17"/>
    <mergeCell ref="D18:E20"/>
    <mergeCell ref="F18:G18"/>
    <mergeCell ref="F19:G19"/>
    <mergeCell ref="F20:G20"/>
    <mergeCell ref="D21:E21"/>
    <mergeCell ref="F21:G21"/>
    <mergeCell ref="D22:E22"/>
    <mergeCell ref="F22:G22"/>
    <mergeCell ref="D23:E23"/>
    <mergeCell ref="F23:G23"/>
    <mergeCell ref="D24:E24"/>
    <mergeCell ref="F24:G24"/>
    <mergeCell ref="D26:G26"/>
    <mergeCell ref="D27:D30"/>
    <mergeCell ref="E27:G30"/>
    <mergeCell ref="D40:G40"/>
    <mergeCell ref="D48:G48"/>
    <mergeCell ref="D32:D38"/>
    <mergeCell ref="E32:G38"/>
    <mergeCell ref="D113:G113"/>
    <mergeCell ref="D50:G50"/>
    <mergeCell ref="D117:G117"/>
    <mergeCell ref="D118:G118"/>
    <mergeCell ref="D119:G119"/>
    <mergeCell ref="D120:G120"/>
    <mergeCell ref="D121:G121"/>
    <mergeCell ref="D122:G122"/>
    <mergeCell ref="D125:G125"/>
    <mergeCell ref="D128:G128"/>
    <mergeCell ref="D129:G129"/>
    <mergeCell ref="D130:G130"/>
    <mergeCell ref="D123:G123"/>
    <mergeCell ref="D124:G124"/>
    <mergeCell ref="D131:G131"/>
    <mergeCell ref="D132:G132"/>
    <mergeCell ref="D133:G133"/>
    <mergeCell ref="D134:G134"/>
    <mergeCell ref="D135:G135"/>
    <mergeCell ref="H149:K149"/>
    <mergeCell ref="D165:G165"/>
    <mergeCell ref="D166:G166"/>
    <mergeCell ref="D136:G136"/>
    <mergeCell ref="H146:K146"/>
    <mergeCell ref="H148:K148"/>
    <mergeCell ref="D142:G142"/>
    <mergeCell ref="D143:G143"/>
    <mergeCell ref="D141:G141"/>
    <mergeCell ref="D146:G146"/>
    <mergeCell ref="D145:G145"/>
    <mergeCell ref="D148:G148"/>
    <mergeCell ref="D149:G149"/>
    <mergeCell ref="D147:G147"/>
    <mergeCell ref="D151:G151"/>
    <mergeCell ref="D153:G153"/>
    <mergeCell ref="D181:G181"/>
    <mergeCell ref="D182:G182"/>
    <mergeCell ref="D184:G184"/>
    <mergeCell ref="D156:G156"/>
    <mergeCell ref="D157:G157"/>
    <mergeCell ref="D158:E158"/>
    <mergeCell ref="D187:G187"/>
    <mergeCell ref="D144:G144"/>
    <mergeCell ref="D215:E215"/>
    <mergeCell ref="D188:G191"/>
    <mergeCell ref="D193:G209"/>
    <mergeCell ref="D192:G192"/>
    <mergeCell ref="D211:G211"/>
    <mergeCell ref="D212:G212"/>
    <mergeCell ref="D214:E214"/>
    <mergeCell ref="D154:G154"/>
    <mergeCell ref="D155:G155"/>
    <mergeCell ref="D183:G183"/>
    <mergeCell ref="D186:G186"/>
    <mergeCell ref="D176:G176"/>
    <mergeCell ref="D177:G177"/>
    <mergeCell ref="D178:G178"/>
  </mergeCells>
  <phoneticPr fontId="46" type="noConversion"/>
  <dataValidations count="18">
    <dataValidation type="list" allowBlank="1" showInputMessage="1" sqref="F87" xr:uid="{501DDFB0-C3A4-4B6B-A7B7-AF6742E38534}">
      <formula1>INDIRECT(G73)</formula1>
    </dataValidation>
    <dataValidation type="list" allowBlank="1" showInputMessage="1" sqref="E60" xr:uid="{AF99248D-01AC-401A-B9E9-2C98749B88A2}">
      <formula1>INDIRECT(G42)</formula1>
    </dataValidation>
    <dataValidation type="list" allowBlank="1" showInputMessage="1" sqref="F111" xr:uid="{BFDD4406-DD9F-40AE-BAFF-373F636D6787}">
      <formula1>INDIRECT(G44)</formula1>
    </dataValidation>
    <dataValidation type="list" allowBlank="1" showInputMessage="1" sqref="F112" xr:uid="{BC24B3FD-7CBA-40E4-923E-C70BE92B5D6A}">
      <formula1>INDIRECT(G48)</formula1>
    </dataValidation>
    <dataValidation type="list" allowBlank="1" showInputMessage="1" sqref="F60 F61:G61" xr:uid="{12ACB93F-432D-44A5-894E-A2DD0F139A97}">
      <formula1>INDIRECT(G42)</formula1>
    </dataValidation>
    <dataValidation type="list" allowBlank="1" showInputMessage="1" sqref="G60" xr:uid="{6E0B0279-BAFC-4B46-9292-0F945A2FDDE8}">
      <formula1>INDIRECT(G42)</formula1>
    </dataValidation>
    <dataValidation type="list" allowBlank="1" showInputMessage="1" sqref="G58 G95 G107" xr:uid="{0AC38D60-1D47-40CD-8F88-6C05886312BC}">
      <formula1>INDIRECT(H42)</formula1>
    </dataValidation>
    <dataValidation type="list" allowBlank="1" showInputMessage="1" sqref="F62:G62 F98:G98 F110:G110" xr:uid="{9D491554-513D-414C-9F9C-26C380C01F0A}">
      <formula1>INDIRECT(G43)</formula1>
    </dataValidation>
    <dataValidation type="list" allowBlank="1" showInputMessage="1" sqref="F99" xr:uid="{2A3334B4-D542-4199-B3C1-8F13C1D67A66}">
      <formula1>INDIRECT(G70)</formula1>
    </dataValidation>
    <dataValidation type="list" allowBlank="1" showInputMessage="1" sqref="E109 E85 E97" xr:uid="{0B5BBC77-745A-4864-B9D8-0B89AF63734D}">
      <formula1>INDIRECT(G76)</formula1>
    </dataValidation>
    <dataValidation type="list" allowBlank="1" showInputMessage="1" sqref="F109 F85 F97" xr:uid="{F57494FF-85B8-4EC8-ABDA-59061FFB71F2}">
      <formula1>INDIRECT(G76)</formula1>
    </dataValidation>
    <dataValidation type="list" allowBlank="1" showInputMessage="1" sqref="G109 G85 G97" xr:uid="{AC8E7920-DB77-4460-BE8D-0632E48762A0}">
      <formula1>INDIRECT(G76)</formula1>
    </dataValidation>
    <dataValidation type="list" allowBlank="1" showInputMessage="1" sqref="F75:G75" xr:uid="{1DFC8B91-1C99-43F0-A84B-00962FE55A3D}">
      <formula1>INDIRECT(G54)</formula1>
    </dataValidation>
    <dataValidation type="list" allowBlank="1" showInputMessage="1" sqref="G83 G71" xr:uid="{49749F38-BBD7-4B26-838E-8FC599F1F7C8}">
      <formula1>INDIRECT(H54)</formula1>
    </dataValidation>
    <dataValidation type="list" allowBlank="1" showInputMessage="1" sqref="F86:G86 F74:G74" xr:uid="{56E8FEF8-E21D-4B45-AFB5-A5BD4A46311C}">
      <formula1>INDIRECT(G54)</formula1>
    </dataValidation>
    <dataValidation type="list" allowBlank="1" showInputMessage="1" sqref="E73" xr:uid="{A336E12F-CB98-4E40-AEBC-B0DCDCD007C9}">
      <formula1>INDIRECT(G63)</formula1>
    </dataValidation>
    <dataValidation type="list" allowBlank="1" showInputMessage="1" sqref="F73" xr:uid="{2278BF63-D7FE-4292-ACA6-4F61359FDABC}">
      <formula1>INDIRECT(G63)</formula1>
    </dataValidation>
    <dataValidation type="list" allowBlank="1" showInputMessage="1" sqref="G73" xr:uid="{4A9E2A0D-EFEC-4114-8639-F5250C0ABC5B}">
      <formula1>INDIRECT(G63)</formula1>
    </dataValidation>
  </dataValidations>
  <hyperlinks>
    <hyperlink ref="D137" location="_ftnref1" display="_ftnref1" xr:uid="{4E5B90DF-5C6B-4FB1-A592-8D6BB952D0B7}"/>
    <hyperlink ref="D138" location="_ftnref2" display="_ftnref2" xr:uid="{7BD6B35A-A27E-46B4-BB63-D93B2B30567F}"/>
    <hyperlink ref="D139" location="_ftnref3" display="_ftnref3" xr:uid="{CF84FEE0-88AB-4E8E-9FB9-CB515087A37E}"/>
  </hyperlinks>
  <pageMargins left="0.7" right="0.7" top="0.75" bottom="0.75" header="0.3" footer="0.3"/>
  <pageSetup paperSize="9" scale="91" orientation="portrait" r:id="rId1"/>
  <drawing r:id="rId2"/>
  <legacyDrawing r:id="rId3"/>
  <oleObjects>
    <mc:AlternateContent xmlns:mc="http://schemas.openxmlformats.org/markup-compatibility/2006">
      <mc:Choice Requires="x14">
        <oleObject progId="Acrobat Document" dvAspect="DVASPECT_ICON" shapeId="1099" r:id="rId4">
          <objectPr defaultSize="0" autoPict="0" r:id="rId5">
            <anchor moveWithCells="1">
              <from>
                <xdr:col>3</xdr:col>
                <xdr:colOff>3838575</xdr:colOff>
                <xdr:row>143</xdr:row>
                <xdr:rowOff>323850</xdr:rowOff>
              </from>
              <to>
                <xdr:col>3</xdr:col>
                <xdr:colOff>4524375</xdr:colOff>
                <xdr:row>144</xdr:row>
                <xdr:rowOff>28575</xdr:rowOff>
              </to>
            </anchor>
          </objectPr>
        </oleObject>
      </mc:Choice>
      <mc:Fallback>
        <oleObject progId="Acrobat Document" dvAspect="DVASPECT_ICON" shapeId="1099" r:id="rId4"/>
      </mc:Fallback>
    </mc:AlternateContent>
  </oleObjects>
  <mc:AlternateContent xmlns:mc="http://schemas.openxmlformats.org/markup-compatibility/2006">
    <mc:Choice Requires="x14">
      <controls>
        <mc:AlternateContent xmlns:mc="http://schemas.openxmlformats.org/markup-compatibility/2006">
          <mc:Choice Requires="x14">
            <control shapeId="1029" r:id="rId6" name="Check Box 5">
              <controlPr defaultSize="0" autoFill="0" autoLine="0" autoPict="0">
                <anchor moveWithCells="1">
                  <from>
                    <xdr:col>3</xdr:col>
                    <xdr:colOff>47625</xdr:colOff>
                    <xdr:row>166</xdr:row>
                    <xdr:rowOff>0</xdr:rowOff>
                  </from>
                  <to>
                    <xdr:col>4</xdr:col>
                    <xdr:colOff>3343275</xdr:colOff>
                    <xdr:row>168</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47625</xdr:colOff>
                    <xdr:row>167</xdr:row>
                    <xdr:rowOff>152400</xdr:rowOff>
                  </from>
                  <to>
                    <xdr:col>4</xdr:col>
                    <xdr:colOff>1400175</xdr:colOff>
                    <xdr:row>169</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76200</xdr:colOff>
                    <xdr:row>168</xdr:row>
                    <xdr:rowOff>152400</xdr:rowOff>
                  </from>
                  <to>
                    <xdr:col>3</xdr:col>
                    <xdr:colOff>4772025</xdr:colOff>
                    <xdr:row>170</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66675</xdr:colOff>
                    <xdr:row>169</xdr:row>
                    <xdr:rowOff>142875</xdr:rowOff>
                  </from>
                  <to>
                    <xdr:col>4</xdr:col>
                    <xdr:colOff>657225</xdr:colOff>
                    <xdr:row>171</xdr:row>
                    <xdr:rowOff>28575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47625</xdr:colOff>
                    <xdr:row>170</xdr:row>
                    <xdr:rowOff>133350</xdr:rowOff>
                  </from>
                  <to>
                    <xdr:col>3</xdr:col>
                    <xdr:colOff>4267200</xdr:colOff>
                    <xdr:row>172</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47625</xdr:colOff>
                    <xdr:row>171</xdr:row>
                    <xdr:rowOff>133350</xdr:rowOff>
                  </from>
                  <to>
                    <xdr:col>3</xdr:col>
                    <xdr:colOff>2619375</xdr:colOff>
                    <xdr:row>172</xdr:row>
                    <xdr:rowOff>171450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47625</xdr:colOff>
                    <xdr:row>172</xdr:row>
                    <xdr:rowOff>123825</xdr:rowOff>
                  </from>
                  <to>
                    <xdr:col>4</xdr:col>
                    <xdr:colOff>466725</xdr:colOff>
                    <xdr:row>174</xdr:row>
                    <xdr:rowOff>66675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47625</xdr:colOff>
                    <xdr:row>174</xdr:row>
                    <xdr:rowOff>0</xdr:rowOff>
                  </from>
                  <to>
                    <xdr:col>3</xdr:col>
                    <xdr:colOff>5086350</xdr:colOff>
                    <xdr:row>175</xdr:row>
                    <xdr:rowOff>85725</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4</xdr:col>
                    <xdr:colOff>695325</xdr:colOff>
                    <xdr:row>146</xdr:row>
                    <xdr:rowOff>47625</xdr:rowOff>
                  </from>
                  <to>
                    <xdr:col>4</xdr:col>
                    <xdr:colOff>1171575</xdr:colOff>
                    <xdr:row>147</xdr:row>
                    <xdr:rowOff>19050</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5</xdr:col>
                    <xdr:colOff>742950</xdr:colOff>
                    <xdr:row>146</xdr:row>
                    <xdr:rowOff>47625</xdr:rowOff>
                  </from>
                  <to>
                    <xdr:col>5</xdr:col>
                    <xdr:colOff>1238250</xdr:colOff>
                    <xdr:row>147</xdr:row>
                    <xdr:rowOff>0</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4</xdr:col>
                    <xdr:colOff>704850</xdr:colOff>
                    <xdr:row>148</xdr:row>
                    <xdr:rowOff>28575</xdr:rowOff>
                  </from>
                  <to>
                    <xdr:col>4</xdr:col>
                    <xdr:colOff>1181100</xdr:colOff>
                    <xdr:row>149</xdr:row>
                    <xdr:rowOff>19050</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5</xdr:col>
                    <xdr:colOff>733425</xdr:colOff>
                    <xdr:row>148</xdr:row>
                    <xdr:rowOff>28575</xdr:rowOff>
                  </from>
                  <to>
                    <xdr:col>5</xdr:col>
                    <xdr:colOff>1228725</xdr:colOff>
                    <xdr:row>149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75C1D43-F958-413F-9202-C58ADAFBEE17}">
          <x14:formula1>
            <xm:f>'Data Validation List'!$A$2:$A$9</xm:f>
          </x14:formula1>
          <xm:sqref>F16:G16</xm:sqref>
        </x14:dataValidation>
        <x14:dataValidation type="list" allowBlank="1" showInputMessage="1" showErrorMessage="1" xr:uid="{C9971E96-B1E2-4080-B547-8A7F229DD893}">
          <x14:formula1>
            <xm:f>'Data Validation List'!$B$1:$Z$1</xm:f>
          </x14:formula1>
          <xm:sqref>G42:G46</xm:sqref>
        </x14:dataValidation>
        <x14:dataValidation type="list" allowBlank="1" showInputMessage="1" showErrorMessage="1" xr:uid="{2AF30204-B17B-4E02-85E3-A306F840CC80}">
          <x14:formula1>
            <xm:f>'Data Validation List'!$AA$2:$AA$11</xm:f>
          </x14:formula1>
          <xm:sqref>E61 E74 E86 E98 E110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BABB-A064-460C-91BC-0B4F0EC68E7E}">
  <dimension ref="A1:AB14"/>
  <sheetViews>
    <sheetView zoomScale="85" zoomScaleNormal="85" workbookViewId="0">
      <selection activeCell="R5" sqref="R5"/>
    </sheetView>
  </sheetViews>
  <sheetFormatPr defaultRowHeight="15"/>
  <cols>
    <col min="5" max="5" width="10.42578125" customWidth="1"/>
    <col min="7" max="9" width="15.85546875" customWidth="1"/>
    <col min="18" max="18" width="19.5703125" customWidth="1"/>
    <col min="19" max="19" width="18.85546875" customWidth="1"/>
    <col min="20" max="20" width="16.5703125" customWidth="1"/>
    <col min="21" max="23" width="16.7109375" customWidth="1"/>
    <col min="24" max="27" width="16.42578125" customWidth="1"/>
  </cols>
  <sheetData>
    <row r="1" spans="1:28" ht="19.5" thickBot="1">
      <c r="A1" s="321" t="s">
        <v>352</v>
      </c>
      <c r="B1" s="322"/>
      <c r="C1" s="322"/>
      <c r="D1" s="322"/>
      <c r="E1" s="322"/>
      <c r="F1" s="322"/>
      <c r="G1" s="322"/>
      <c r="H1" s="322"/>
      <c r="I1" s="322"/>
      <c r="J1" s="322"/>
      <c r="K1" s="322"/>
      <c r="L1" s="322"/>
      <c r="M1" s="322"/>
      <c r="N1" s="322"/>
      <c r="O1" s="322"/>
      <c r="P1" s="322"/>
      <c r="Q1" s="322"/>
      <c r="R1" s="323" t="s">
        <v>334</v>
      </c>
      <c r="S1" s="324"/>
      <c r="T1" s="324"/>
      <c r="U1" s="324"/>
      <c r="V1" s="324"/>
      <c r="W1" s="324"/>
      <c r="X1" s="324"/>
      <c r="Y1" s="324"/>
      <c r="Z1" s="324"/>
      <c r="AA1" s="325"/>
    </row>
    <row r="2" spans="1:28" s="96" customFormat="1" ht="18.600000000000001" customHeight="1" thickBot="1">
      <c r="A2" s="326" t="s">
        <v>116</v>
      </c>
      <c r="B2" s="327"/>
      <c r="C2" s="327"/>
      <c r="D2" s="327"/>
      <c r="E2" s="327"/>
      <c r="F2" s="327"/>
      <c r="G2" s="327"/>
      <c r="H2" s="327"/>
      <c r="I2" s="328"/>
      <c r="J2" s="329" t="s">
        <v>335</v>
      </c>
      <c r="K2" s="329"/>
      <c r="L2" s="329"/>
      <c r="M2" s="329"/>
      <c r="N2" s="330" t="s">
        <v>336</v>
      </c>
      <c r="O2" s="330"/>
      <c r="P2" s="330"/>
      <c r="Q2" s="330"/>
      <c r="R2" s="331" t="s">
        <v>117</v>
      </c>
      <c r="S2" s="332"/>
      <c r="T2" s="332"/>
      <c r="U2" s="332"/>
      <c r="V2" s="332"/>
      <c r="W2" s="332"/>
      <c r="X2" s="332"/>
      <c r="Y2" s="332"/>
      <c r="Z2" s="332"/>
      <c r="AA2" s="333"/>
      <c r="AB2" s="133"/>
    </row>
    <row r="3" spans="1:28" s="96" customFormat="1" ht="135">
      <c r="A3" s="135" t="s">
        <v>118</v>
      </c>
      <c r="B3" s="136" t="s">
        <v>337</v>
      </c>
      <c r="C3" s="136" t="s">
        <v>119</v>
      </c>
      <c r="D3" s="136" t="s">
        <v>120</v>
      </c>
      <c r="E3" s="137" t="s">
        <v>122</v>
      </c>
      <c r="F3" s="136" t="s">
        <v>121</v>
      </c>
      <c r="G3" s="136" t="s">
        <v>123</v>
      </c>
      <c r="H3" s="136" t="s">
        <v>124</v>
      </c>
      <c r="I3" s="136" t="s">
        <v>125</v>
      </c>
      <c r="J3" s="138" t="s">
        <v>126</v>
      </c>
      <c r="K3" s="138" t="s">
        <v>338</v>
      </c>
      <c r="L3" s="138" t="s">
        <v>339</v>
      </c>
      <c r="M3" s="139" t="s">
        <v>340</v>
      </c>
      <c r="N3" s="140" t="s">
        <v>127</v>
      </c>
      <c r="O3" s="140" t="s">
        <v>338</v>
      </c>
      <c r="P3" s="140" t="s">
        <v>339</v>
      </c>
      <c r="Q3" s="140" t="s">
        <v>340</v>
      </c>
      <c r="R3" s="141" t="s">
        <v>136</v>
      </c>
      <c r="S3" s="142" t="s">
        <v>137</v>
      </c>
      <c r="T3" s="143" t="s">
        <v>138</v>
      </c>
      <c r="U3" s="144" t="s">
        <v>139</v>
      </c>
      <c r="V3" s="144" t="s">
        <v>140</v>
      </c>
      <c r="W3" s="144" t="s">
        <v>141</v>
      </c>
      <c r="X3" s="145" t="s">
        <v>142</v>
      </c>
      <c r="Y3" s="145" t="s">
        <v>143</v>
      </c>
      <c r="Z3" s="145" t="s">
        <v>144</v>
      </c>
      <c r="AA3" s="146" t="s">
        <v>145</v>
      </c>
      <c r="AB3" s="133"/>
    </row>
    <row r="4" spans="1:28" s="97" customFormat="1">
      <c r="A4" s="174" t="s">
        <v>364</v>
      </c>
      <c r="B4" s="166"/>
      <c r="C4" s="166"/>
      <c r="D4" s="166"/>
      <c r="E4" s="166"/>
      <c r="F4" s="166"/>
      <c r="G4" s="166"/>
      <c r="H4" s="166"/>
      <c r="I4" s="166"/>
      <c r="J4" s="166"/>
      <c r="K4" s="166"/>
      <c r="L4" s="166"/>
      <c r="M4" s="166"/>
      <c r="N4" s="166"/>
      <c r="O4" s="166"/>
      <c r="P4" s="166"/>
      <c r="Q4" s="166"/>
      <c r="R4" s="166" t="s">
        <v>341</v>
      </c>
      <c r="S4" s="167" t="str">
        <f>IF(R4="Standard", "5,000", IF(R4= "Enhanced", "7,500", IF(R4= "", "")))</f>
        <v>7,500</v>
      </c>
      <c r="T4" s="167" t="str">
        <f t="shared" ref="T4" si="0">IF(R4="Standard", "70%", IF(R4= "Enhanced", "90%", IF(R4= "", "")))</f>
        <v>90%</v>
      </c>
      <c r="U4" s="166">
        <v>3000</v>
      </c>
      <c r="V4" s="166">
        <v>3000</v>
      </c>
      <c r="W4" s="166">
        <v>3000</v>
      </c>
      <c r="X4" s="167">
        <f>IF(R4="","",MIN(($T4*U4),VALUE($S4)))</f>
        <v>2700</v>
      </c>
      <c r="Y4" s="167">
        <f>IF(R4="","",MIN(($T4*V4),VALUE($S4)))</f>
        <v>2700</v>
      </c>
      <c r="Z4" s="167">
        <f>IF(R4="","",MIN(($T4*W4),VALUE($S4)))</f>
        <v>2700</v>
      </c>
      <c r="AA4" s="153">
        <f t="shared" ref="AA4:AA14" si="1">SUM(X4:Z4)</f>
        <v>8100</v>
      </c>
      <c r="AB4" s="134"/>
    </row>
    <row r="5" spans="1:28" s="97" customFormat="1">
      <c r="A5" s="106">
        <v>1</v>
      </c>
      <c r="B5" s="98"/>
      <c r="C5" s="98"/>
      <c r="D5" s="99"/>
      <c r="E5" s="100"/>
      <c r="F5" s="98"/>
      <c r="G5" s="173"/>
      <c r="H5" s="173"/>
      <c r="I5" s="173"/>
      <c r="J5" s="101"/>
      <c r="K5" s="102"/>
      <c r="L5" s="103"/>
      <c r="M5" s="104"/>
      <c r="N5" s="101"/>
      <c r="O5" s="105"/>
      <c r="P5" s="103"/>
      <c r="Q5" s="104"/>
      <c r="R5" s="152"/>
      <c r="S5" s="156" t="str">
        <f>IF(R5="Standard", "5,000", IF(R5= "Enhanced", "7,500", IF(R5= "", "")))</f>
        <v/>
      </c>
      <c r="T5" s="157" t="str">
        <f>IF(R5="Standard", "70%", IF(R5= "Enhanced", "90%", IF(R5= "", "")))</f>
        <v/>
      </c>
      <c r="U5" s="160"/>
      <c r="V5" s="161"/>
      <c r="W5" s="161"/>
      <c r="X5" s="154" t="str">
        <f>IF(R5="","",MIN(($T5*U5),VALUE($S5)))</f>
        <v/>
      </c>
      <c r="Y5" s="154" t="str">
        <f>IF(R5="","",MIN(($T5*V5),VALUE($S5)))</f>
        <v/>
      </c>
      <c r="Z5" s="154" t="str">
        <f t="shared" ref="Z5" si="2">IF(R5="","",MIN(($T5*W5),VALUE($S5)))</f>
        <v/>
      </c>
      <c r="AA5" s="149">
        <f t="shared" si="1"/>
        <v>0</v>
      </c>
      <c r="AB5" s="134"/>
    </row>
    <row r="6" spans="1:28" s="97" customFormat="1">
      <c r="A6" s="106">
        <f>A5+1</f>
        <v>2</v>
      </c>
      <c r="B6" s="98"/>
      <c r="C6" s="98"/>
      <c r="D6" s="99"/>
      <c r="E6" s="100"/>
      <c r="F6" s="98"/>
      <c r="G6" s="173"/>
      <c r="H6" s="173"/>
      <c r="I6" s="173"/>
      <c r="J6" s="101"/>
      <c r="K6" s="102"/>
      <c r="L6" s="103"/>
      <c r="M6" s="104"/>
      <c r="N6" s="101"/>
      <c r="O6" s="105"/>
      <c r="P6" s="103"/>
      <c r="Q6" s="104"/>
      <c r="R6" s="148"/>
      <c r="S6" s="156" t="str">
        <f>IF(R6="Standard", "5,000", IF(R6= "Enhanced", "7,500", IF(R6= "", "")))</f>
        <v/>
      </c>
      <c r="T6" s="157" t="str">
        <f>IF(R6="Standard", "70%", IF(R6= "Enhanced", "90%", IF(R6= "", "")))</f>
        <v/>
      </c>
      <c r="U6" s="162"/>
      <c r="V6" s="163"/>
      <c r="W6" s="163"/>
      <c r="X6" s="154" t="str">
        <f t="shared" ref="X6:X14" si="3">IF(R6="","",MIN(($T6*U6),VALUE($S6)))</f>
        <v/>
      </c>
      <c r="Y6" s="154" t="str">
        <f t="shared" ref="Y6:Y14" si="4">IF(R6="","",MIN(($T6*V6),VALUE($S6)))</f>
        <v/>
      </c>
      <c r="Z6" s="154" t="str">
        <f t="shared" ref="Z6:Z14" si="5">IF(R6="","",MIN(($T6*W6),VALUE($S6)))</f>
        <v/>
      </c>
      <c r="AA6" s="149">
        <f t="shared" si="1"/>
        <v>0</v>
      </c>
      <c r="AB6" s="134"/>
    </row>
    <row r="7" spans="1:28" s="97" customFormat="1">
      <c r="A7" s="106">
        <f t="shared" ref="A7:A14" si="6">A6+1</f>
        <v>3</v>
      </c>
      <c r="B7" s="98"/>
      <c r="C7" s="98"/>
      <c r="D7" s="99"/>
      <c r="E7" s="100"/>
      <c r="F7" s="98"/>
      <c r="G7" s="173"/>
      <c r="H7" s="173"/>
      <c r="I7" s="173"/>
      <c r="J7" s="101"/>
      <c r="K7" s="102"/>
      <c r="L7" s="103"/>
      <c r="M7" s="104"/>
      <c r="N7" s="101"/>
      <c r="O7" s="105"/>
      <c r="P7" s="103"/>
      <c r="Q7" s="104"/>
      <c r="R7" s="148"/>
      <c r="S7" s="156" t="str">
        <f t="shared" ref="S7:S13" si="7">IF(R7="Standard", "5,000", IF(R7= "Enhanced", "7,500", IF(R7= "", "")))</f>
        <v/>
      </c>
      <c r="T7" s="157" t="str">
        <f>IF(R7="Standard", "70%", IF(R7= "Enhanced", "90%", IF(R7= "", "")))</f>
        <v/>
      </c>
      <c r="U7" s="162"/>
      <c r="V7" s="163"/>
      <c r="W7" s="163"/>
      <c r="X7" s="154" t="str">
        <f t="shared" si="3"/>
        <v/>
      </c>
      <c r="Y7" s="154" t="str">
        <f t="shared" si="4"/>
        <v/>
      </c>
      <c r="Z7" s="154" t="str">
        <f t="shared" si="5"/>
        <v/>
      </c>
      <c r="AA7" s="149">
        <f t="shared" si="1"/>
        <v>0</v>
      </c>
      <c r="AB7" s="134"/>
    </row>
    <row r="8" spans="1:28" s="97" customFormat="1">
      <c r="A8" s="106">
        <f t="shared" si="6"/>
        <v>4</v>
      </c>
      <c r="B8" s="98"/>
      <c r="C8" s="98"/>
      <c r="D8" s="99"/>
      <c r="E8" s="100"/>
      <c r="F8" s="98"/>
      <c r="G8" s="173"/>
      <c r="H8" s="173"/>
      <c r="I8" s="173"/>
      <c r="J8" s="101"/>
      <c r="K8" s="102"/>
      <c r="L8" s="103"/>
      <c r="M8" s="104"/>
      <c r="N8" s="101"/>
      <c r="O8" s="105"/>
      <c r="P8" s="103"/>
      <c r="Q8" s="104"/>
      <c r="R8" s="148"/>
      <c r="S8" s="156" t="str">
        <f t="shared" si="7"/>
        <v/>
      </c>
      <c r="T8" s="157" t="str">
        <f>IF(R8="Standard", "70%", IF(R8= "Enhanced", "90%", IF(R8= "", "")))</f>
        <v/>
      </c>
      <c r="U8" s="162"/>
      <c r="V8" s="163"/>
      <c r="W8" s="163"/>
      <c r="X8" s="154" t="str">
        <f t="shared" si="3"/>
        <v/>
      </c>
      <c r="Y8" s="154" t="str">
        <f t="shared" si="4"/>
        <v/>
      </c>
      <c r="Z8" s="154" t="str">
        <f t="shared" si="5"/>
        <v/>
      </c>
      <c r="AA8" s="149">
        <f t="shared" si="1"/>
        <v>0</v>
      </c>
      <c r="AB8" s="134"/>
    </row>
    <row r="9" spans="1:28" s="97" customFormat="1">
      <c r="A9" s="106">
        <f t="shared" si="6"/>
        <v>5</v>
      </c>
      <c r="B9" s="98"/>
      <c r="C9" s="98"/>
      <c r="D9" s="99"/>
      <c r="E9" s="100"/>
      <c r="F9" s="98"/>
      <c r="G9" s="173"/>
      <c r="H9" s="173"/>
      <c r="I9" s="173"/>
      <c r="J9" s="101"/>
      <c r="K9" s="102"/>
      <c r="L9" s="103"/>
      <c r="M9" s="104"/>
      <c r="N9" s="101"/>
      <c r="O9" s="105"/>
      <c r="P9" s="103"/>
      <c r="Q9" s="104"/>
      <c r="R9" s="148"/>
      <c r="S9" s="156" t="str">
        <f t="shared" si="7"/>
        <v/>
      </c>
      <c r="T9" s="157" t="str">
        <f t="shared" ref="T9:T12" si="8">IF(R9="Standard", "70%", IF(R9= "Enhanced", "90%", IF(R9= "", "")))</f>
        <v/>
      </c>
      <c r="U9" s="162"/>
      <c r="V9" s="163"/>
      <c r="W9" s="163"/>
      <c r="X9" s="154" t="str">
        <f t="shared" si="3"/>
        <v/>
      </c>
      <c r="Y9" s="154" t="str">
        <f t="shared" si="4"/>
        <v/>
      </c>
      <c r="Z9" s="154" t="str">
        <f t="shared" si="5"/>
        <v/>
      </c>
      <c r="AA9" s="149">
        <f t="shared" si="1"/>
        <v>0</v>
      </c>
      <c r="AB9" s="134"/>
    </row>
    <row r="10" spans="1:28" s="97" customFormat="1">
      <c r="A10" s="106">
        <f t="shared" si="6"/>
        <v>6</v>
      </c>
      <c r="B10" s="98"/>
      <c r="C10" s="98"/>
      <c r="D10" s="99"/>
      <c r="E10" s="100"/>
      <c r="F10" s="98"/>
      <c r="G10" s="173"/>
      <c r="H10" s="173"/>
      <c r="I10" s="173"/>
      <c r="J10" s="101"/>
      <c r="K10" s="102"/>
      <c r="L10" s="103"/>
      <c r="M10" s="104"/>
      <c r="N10" s="101"/>
      <c r="O10" s="105"/>
      <c r="P10" s="103"/>
      <c r="Q10" s="104"/>
      <c r="R10" s="148"/>
      <c r="S10" s="156" t="str">
        <f t="shared" si="7"/>
        <v/>
      </c>
      <c r="T10" s="157" t="str">
        <f t="shared" si="8"/>
        <v/>
      </c>
      <c r="U10" s="162"/>
      <c r="V10" s="163"/>
      <c r="W10" s="163"/>
      <c r="X10" s="154" t="str">
        <f t="shared" si="3"/>
        <v/>
      </c>
      <c r="Y10" s="154" t="str">
        <f>IF(R10="","",MIN(($T10*V10),VALUE($S10)))</f>
        <v/>
      </c>
      <c r="Z10" s="154" t="str">
        <f t="shared" si="5"/>
        <v/>
      </c>
      <c r="AA10" s="149">
        <f t="shared" si="1"/>
        <v>0</v>
      </c>
      <c r="AB10" s="134"/>
    </row>
    <row r="11" spans="1:28" s="97" customFormat="1">
      <c r="A11" s="106">
        <f t="shared" si="6"/>
        <v>7</v>
      </c>
      <c r="B11" s="98"/>
      <c r="C11" s="98"/>
      <c r="D11" s="99"/>
      <c r="E11" s="100"/>
      <c r="F11" s="98"/>
      <c r="G11" s="173"/>
      <c r="H11" s="173"/>
      <c r="I11" s="173"/>
      <c r="J11" s="101"/>
      <c r="K11" s="102"/>
      <c r="L11" s="103"/>
      <c r="M11" s="104"/>
      <c r="N11" s="101"/>
      <c r="O11" s="105"/>
      <c r="P11" s="103"/>
      <c r="Q11" s="104"/>
      <c r="R11" s="148"/>
      <c r="S11" s="156" t="str">
        <f t="shared" si="7"/>
        <v/>
      </c>
      <c r="T11" s="157" t="str">
        <f t="shared" si="8"/>
        <v/>
      </c>
      <c r="U11" s="162"/>
      <c r="V11" s="163"/>
      <c r="W11" s="163"/>
      <c r="X11" s="154" t="str">
        <f t="shared" si="3"/>
        <v/>
      </c>
      <c r="Y11" s="154" t="str">
        <f t="shared" si="4"/>
        <v/>
      </c>
      <c r="Z11" s="154" t="str">
        <f t="shared" si="5"/>
        <v/>
      </c>
      <c r="AA11" s="149">
        <f t="shared" si="1"/>
        <v>0</v>
      </c>
      <c r="AB11" s="134"/>
    </row>
    <row r="12" spans="1:28" s="97" customFormat="1">
      <c r="A12" s="106">
        <f t="shared" si="6"/>
        <v>8</v>
      </c>
      <c r="B12" s="98"/>
      <c r="C12" s="98"/>
      <c r="D12" s="99"/>
      <c r="E12" s="100"/>
      <c r="F12" s="98"/>
      <c r="G12" s="173"/>
      <c r="H12" s="173"/>
      <c r="I12" s="173"/>
      <c r="J12" s="101"/>
      <c r="K12" s="102"/>
      <c r="L12" s="103"/>
      <c r="M12" s="104"/>
      <c r="N12" s="101"/>
      <c r="O12" s="105"/>
      <c r="P12" s="103"/>
      <c r="Q12" s="104"/>
      <c r="R12" s="148"/>
      <c r="S12" s="156" t="str">
        <f t="shared" si="7"/>
        <v/>
      </c>
      <c r="T12" s="157" t="str">
        <f t="shared" si="8"/>
        <v/>
      </c>
      <c r="U12" s="162"/>
      <c r="V12" s="163"/>
      <c r="W12" s="163"/>
      <c r="X12" s="154" t="str">
        <f t="shared" si="3"/>
        <v/>
      </c>
      <c r="Y12" s="154" t="str">
        <f t="shared" si="4"/>
        <v/>
      </c>
      <c r="Z12" s="154" t="str">
        <f t="shared" si="5"/>
        <v/>
      </c>
      <c r="AA12" s="149">
        <f t="shared" si="1"/>
        <v>0</v>
      </c>
      <c r="AB12" s="134"/>
    </row>
    <row r="13" spans="1:28">
      <c r="A13" s="106">
        <f t="shared" si="6"/>
        <v>9</v>
      </c>
      <c r="B13" s="168"/>
      <c r="C13" s="168"/>
      <c r="D13" s="168"/>
      <c r="E13" s="168"/>
      <c r="F13" s="168"/>
      <c r="G13" s="173"/>
      <c r="H13" s="173"/>
      <c r="I13" s="173"/>
      <c r="J13" s="168"/>
      <c r="K13" s="168"/>
      <c r="L13" s="168"/>
      <c r="M13" s="168"/>
      <c r="N13" s="168"/>
      <c r="O13" s="168"/>
      <c r="P13" s="104"/>
      <c r="Q13" s="104"/>
      <c r="R13" s="148"/>
      <c r="S13" s="156" t="str">
        <f t="shared" si="7"/>
        <v/>
      </c>
      <c r="T13" s="157" t="str">
        <f>IF(R13="Standard", "70%", IF(R13= "Enhanced", "90%", IF(R13= "", "")))</f>
        <v/>
      </c>
      <c r="U13" s="162"/>
      <c r="V13" s="163"/>
      <c r="W13" s="163"/>
      <c r="X13" s="154" t="str">
        <f t="shared" si="3"/>
        <v/>
      </c>
      <c r="Y13" s="154" t="str">
        <f t="shared" si="4"/>
        <v/>
      </c>
      <c r="Z13" s="154" t="str">
        <f t="shared" si="5"/>
        <v/>
      </c>
      <c r="AA13" s="149">
        <f t="shared" si="1"/>
        <v>0</v>
      </c>
    </row>
    <row r="14" spans="1:28" ht="15.75" thickBot="1">
      <c r="A14" s="175">
        <f t="shared" si="6"/>
        <v>10</v>
      </c>
      <c r="B14" s="169"/>
      <c r="C14" s="169"/>
      <c r="D14" s="169"/>
      <c r="E14" s="169"/>
      <c r="F14" s="169"/>
      <c r="G14" s="176"/>
      <c r="H14" s="176"/>
      <c r="I14" s="176"/>
      <c r="J14" s="169"/>
      <c r="K14" s="169"/>
      <c r="L14" s="169"/>
      <c r="M14" s="169"/>
      <c r="N14" s="169"/>
      <c r="O14" s="169"/>
      <c r="P14" s="170"/>
      <c r="Q14" s="170"/>
      <c r="R14" s="150"/>
      <c r="S14" s="158" t="str">
        <f>IF(R14="Standard", "5,000", IF(R14= "Enhanced", "7,500", IF(R14= "", "")))</f>
        <v/>
      </c>
      <c r="T14" s="159" t="str">
        <f>IF(R14="Standard", "70%", IF(R14= "Enhanced", "90%", IF(R14= "", "")))</f>
        <v/>
      </c>
      <c r="U14" s="164"/>
      <c r="V14" s="165"/>
      <c r="W14" s="165"/>
      <c r="X14" s="155" t="str">
        <f t="shared" si="3"/>
        <v/>
      </c>
      <c r="Y14" s="155" t="str">
        <f t="shared" si="4"/>
        <v/>
      </c>
      <c r="Z14" s="155" t="str">
        <f t="shared" si="5"/>
        <v/>
      </c>
      <c r="AA14" s="151">
        <f t="shared" si="1"/>
        <v>0</v>
      </c>
    </row>
  </sheetData>
  <sheetProtection algorithmName="SHA-512" hashValue="cNsrZzOWvNw4EAePQf5xUsOcCtJzsfs40ofD7EXESl+sOutD4eAsQbV72eCfGiC+DjarOPlyIIeIBUNFFipAXg==" saltValue="IU1vJSBk1E8v6UpyVnmW7A==" spinCount="100000" sheet="1" objects="1" scenarios="1" selectLockedCells="1"/>
  <mergeCells count="6">
    <mergeCell ref="A1:Q1"/>
    <mergeCell ref="R1:AA1"/>
    <mergeCell ref="A2:I2"/>
    <mergeCell ref="J2:M2"/>
    <mergeCell ref="N2:Q2"/>
    <mergeCell ref="R2:AA2"/>
  </mergeCells>
  <conditionalFormatting sqref="X3:Z3">
    <cfRule type="containsErrors" dxfId="5" priority="2">
      <formula>ISERROR(X3)</formula>
    </cfRule>
    <cfRule type="containsErrors" dxfId="4" priority="3">
      <formula>ISERROR(X3)</formula>
    </cfRule>
  </conditionalFormatting>
  <conditionalFormatting sqref="AA3:AA14">
    <cfRule type="containsErrors" dxfId="3" priority="1">
      <formula>ISERROR(AA3)</formula>
    </cfRule>
  </conditionalFormatting>
  <dataValidations count="8">
    <dataValidation type="list" allowBlank="1" showInputMessage="1" showErrorMessage="1" sqref="P4:P12 L4:L12" xr:uid="{0BDC0169-ADB9-4824-94BF-1941E788EBE9}">
      <formula1>"PMET,Non-PMET"</formula1>
    </dataValidation>
    <dataValidation type="whole" operator="greaterThan" allowBlank="1" showInputMessage="1" showErrorMessage="1" errorTitle="Error" error="Please enter a valid age!" sqref="F4:F11" xr:uid="{11A93FB5-5EF2-42B0-BB17-72CC854FFCAB}">
      <formula1>16</formula1>
    </dataValidation>
    <dataValidation type="whole" operator="greaterThan" allowBlank="1" showInputMessage="1" showErrorMessage="1" errorTitle="Error!" error="Please enter more than zero!" sqref="J4:J11 N9" xr:uid="{9D2F9589-F9FD-453E-A636-8081E9E7713A}">
      <formula1>0</formula1>
    </dataValidation>
    <dataValidation type="date" operator="lessThan" allowBlank="1" showInputMessage="1" showErrorMessage="1" errorTitle="Error!" error="Please enter a valid date of birth" sqref="H5:I10 E4:F12 G4:G10" xr:uid="{BA127568-EC93-44F6-BF58-4A5EC923E312}">
      <formula1>TODAY() - 1</formula1>
    </dataValidation>
    <dataValidation type="date" operator="greaterThan" allowBlank="1" showInputMessage="1" showErrorMessage="1" errorTitle="Error!" error="Pleae enter a valid date of hire!" sqref="G11:I14" xr:uid="{08E7102B-3E7E-4193-AA3E-00563647B905}">
      <formula1>44562</formula1>
    </dataValidation>
    <dataValidation type="decimal" operator="greaterThan" allowBlank="1" showInputMessage="1" showErrorMessage="1" prompt="Error - Please enter a valid age!" sqref="F12" xr:uid="{672F6DEE-4E7A-41E2-B7BE-8BC227BC6CE5}">
      <formula1>16</formula1>
    </dataValidation>
    <dataValidation type="decimal" operator="greaterThan" allowBlank="1" showInputMessage="1" showErrorMessage="1" prompt="Error! - Please enter more than zero!" sqref="J12" xr:uid="{D96EB7A5-68DA-4D94-8F68-E6C14BCD1A7E}">
      <formula1>0</formula1>
    </dataValidation>
    <dataValidation type="list" allowBlank="1" showInputMessage="1" showErrorMessage="1" sqref="R4:R14" xr:uid="{4F1D13E6-330A-4EFF-A884-E7FB6716B77A}">
      <formula1>"Standard, Enhanced"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9AB7-286B-45B8-822B-E05AA883586B}">
  <sheetPr codeName="Sheet2"/>
  <dimension ref="B1:H26"/>
  <sheetViews>
    <sheetView zoomScaleNormal="100" workbookViewId="0">
      <selection activeCell="C10" sqref="C10:D10"/>
    </sheetView>
  </sheetViews>
  <sheetFormatPr defaultColWidth="8.85546875" defaultRowHeight="15"/>
  <cols>
    <col min="2" max="2" width="22.42578125" style="20" customWidth="1"/>
    <col min="3" max="3" width="38.5703125" style="46" customWidth="1"/>
    <col min="4" max="4" width="40.28515625" style="46" customWidth="1"/>
    <col min="5" max="5" width="25" customWidth="1"/>
    <col min="6" max="6" width="24.85546875" customWidth="1"/>
    <col min="7" max="8" width="9.85546875" customWidth="1"/>
  </cols>
  <sheetData>
    <row r="1" spans="2:8" ht="21">
      <c r="B1" s="342" t="s">
        <v>369</v>
      </c>
      <c r="C1" s="342"/>
      <c r="D1" s="342"/>
      <c r="E1" s="342"/>
      <c r="F1" s="342"/>
      <c r="G1" s="342"/>
      <c r="H1" s="342"/>
    </row>
    <row r="2" spans="2:8" ht="18.75">
      <c r="B2" s="343" t="s">
        <v>92</v>
      </c>
      <c r="C2" s="343"/>
      <c r="D2" s="343"/>
      <c r="E2" s="343"/>
      <c r="F2" s="343"/>
      <c r="G2" s="343"/>
      <c r="H2" s="343"/>
    </row>
    <row r="3" spans="2:8" ht="43.5" customHeight="1">
      <c r="B3" s="344" t="s">
        <v>93</v>
      </c>
      <c r="C3" s="344"/>
      <c r="D3" s="344"/>
      <c r="E3" s="344"/>
      <c r="F3" s="344"/>
      <c r="G3" s="344"/>
      <c r="H3" s="344"/>
    </row>
    <row r="4" spans="2:8">
      <c r="B4" s="35"/>
      <c r="C4" s="36"/>
      <c r="D4" s="36"/>
      <c r="E4" s="36"/>
      <c r="F4" s="36"/>
      <c r="G4" s="36"/>
      <c r="H4" s="36"/>
    </row>
    <row r="5" spans="2:8" ht="15" customHeight="1">
      <c r="B5" s="37" t="s">
        <v>94</v>
      </c>
      <c r="C5" s="345"/>
      <c r="D5" s="346"/>
      <c r="E5" s="346"/>
      <c r="F5" s="346"/>
      <c r="G5" s="346"/>
      <c r="H5" s="347"/>
    </row>
    <row r="6" spans="2:8" ht="15" customHeight="1">
      <c r="B6" s="38"/>
      <c r="C6" s="39"/>
      <c r="D6" s="39"/>
      <c r="E6" s="39"/>
      <c r="F6" s="39"/>
      <c r="G6" s="39"/>
      <c r="H6" s="39"/>
    </row>
    <row r="7" spans="2:8" ht="15" customHeight="1">
      <c r="B7" s="38"/>
      <c r="C7" s="39"/>
      <c r="D7" s="39"/>
      <c r="E7" s="39"/>
      <c r="F7" s="39"/>
      <c r="G7" s="39"/>
      <c r="H7" s="39"/>
    </row>
    <row r="8" spans="2:8" ht="17.25">
      <c r="B8" s="348" t="s">
        <v>95</v>
      </c>
      <c r="C8" s="348"/>
      <c r="D8" s="348"/>
      <c r="E8" s="348"/>
      <c r="F8" s="348"/>
      <c r="G8" s="348"/>
      <c r="H8" s="348"/>
    </row>
    <row r="9" spans="2:8">
      <c r="B9" s="49" t="s">
        <v>96</v>
      </c>
      <c r="C9" s="339"/>
      <c r="D9" s="339"/>
      <c r="E9" s="48" t="s">
        <v>97</v>
      </c>
      <c r="F9" s="340"/>
      <c r="G9" s="340"/>
      <c r="H9" s="340"/>
    </row>
    <row r="10" spans="2:8">
      <c r="B10" s="47" t="s">
        <v>98</v>
      </c>
      <c r="C10" s="339">
        <f>'Application_Existing Employee'!F42</f>
        <v>0</v>
      </c>
      <c r="D10" s="339"/>
      <c r="E10" s="48" t="s">
        <v>99</v>
      </c>
      <c r="F10" s="340"/>
      <c r="G10" s="340"/>
      <c r="H10" s="340"/>
    </row>
    <row r="11" spans="2:8">
      <c r="B11" s="47" t="s">
        <v>100</v>
      </c>
      <c r="C11" s="339"/>
      <c r="D11" s="339"/>
      <c r="E11" s="48" t="s">
        <v>101</v>
      </c>
      <c r="F11" s="341"/>
      <c r="G11" s="341"/>
      <c r="H11" s="341"/>
    </row>
    <row r="12" spans="2:8">
      <c r="B12" s="47" t="s">
        <v>102</v>
      </c>
      <c r="C12" s="334"/>
      <c r="D12" s="335"/>
      <c r="E12" s="50" t="s">
        <v>103</v>
      </c>
      <c r="F12" s="336"/>
      <c r="G12" s="337"/>
      <c r="H12" s="338"/>
    </row>
    <row r="13" spans="2:8" ht="50.45" customHeight="1">
      <c r="B13" s="352" t="s">
        <v>104</v>
      </c>
      <c r="C13" s="354" t="s">
        <v>105</v>
      </c>
      <c r="D13" s="354" t="s">
        <v>356</v>
      </c>
      <c r="E13" s="352" t="s">
        <v>106</v>
      </c>
      <c r="F13" s="352" t="s">
        <v>107</v>
      </c>
      <c r="G13" s="351" t="s">
        <v>108</v>
      </c>
      <c r="H13" s="351"/>
    </row>
    <row r="14" spans="2:8" ht="50.45" customHeight="1">
      <c r="B14" s="352"/>
      <c r="C14" s="355"/>
      <c r="D14" s="355"/>
      <c r="E14" s="352"/>
      <c r="F14" s="352"/>
      <c r="G14" s="41" t="s">
        <v>109</v>
      </c>
      <c r="H14" s="41" t="s">
        <v>110</v>
      </c>
    </row>
    <row r="15" spans="2:8">
      <c r="B15" s="353" t="s">
        <v>111</v>
      </c>
      <c r="C15" s="42"/>
      <c r="D15" s="42"/>
      <c r="E15" s="349"/>
      <c r="F15" s="349"/>
      <c r="G15" s="349"/>
      <c r="H15" s="349"/>
    </row>
    <row r="16" spans="2:8">
      <c r="B16" s="353"/>
      <c r="C16" s="43"/>
      <c r="D16" s="42"/>
      <c r="E16" s="349"/>
      <c r="F16" s="349"/>
      <c r="G16" s="349"/>
      <c r="H16" s="349"/>
    </row>
    <row r="17" spans="2:8">
      <c r="B17" s="353"/>
      <c r="C17" s="43"/>
      <c r="D17" s="42"/>
      <c r="E17" s="349"/>
      <c r="F17" s="349"/>
      <c r="G17" s="349"/>
      <c r="H17" s="349"/>
    </row>
    <row r="18" spans="2:8">
      <c r="B18" s="353"/>
      <c r="C18" s="43"/>
      <c r="D18" s="42"/>
      <c r="E18" s="349"/>
      <c r="F18" s="349"/>
      <c r="G18" s="349"/>
      <c r="H18" s="349"/>
    </row>
    <row r="19" spans="2:8">
      <c r="B19" s="353" t="s">
        <v>112</v>
      </c>
      <c r="C19" s="42"/>
      <c r="D19" s="42"/>
      <c r="E19" s="350"/>
      <c r="F19" s="350"/>
      <c r="G19" s="349"/>
      <c r="H19" s="349"/>
    </row>
    <row r="20" spans="2:8">
      <c r="B20" s="353"/>
      <c r="C20" s="43"/>
      <c r="D20" s="42"/>
      <c r="E20" s="350"/>
      <c r="F20" s="350"/>
      <c r="G20" s="349"/>
      <c r="H20" s="349"/>
    </row>
    <row r="21" spans="2:8">
      <c r="B21" s="353"/>
      <c r="C21" s="44"/>
      <c r="D21" s="42"/>
      <c r="E21" s="350"/>
      <c r="F21" s="350"/>
      <c r="G21" s="349"/>
      <c r="H21" s="349"/>
    </row>
    <row r="22" spans="2:8">
      <c r="B22" s="353"/>
      <c r="C22" s="43"/>
      <c r="D22" s="42"/>
      <c r="E22" s="350"/>
      <c r="F22" s="350"/>
      <c r="G22" s="349"/>
      <c r="H22" s="349"/>
    </row>
    <row r="23" spans="2:8">
      <c r="B23" s="353" t="s">
        <v>113</v>
      </c>
      <c r="C23" s="42"/>
      <c r="D23" s="42"/>
      <c r="E23" s="350"/>
      <c r="F23" s="350"/>
      <c r="G23" s="349"/>
      <c r="H23" s="349"/>
    </row>
    <row r="24" spans="2:8">
      <c r="B24" s="353"/>
      <c r="C24" s="45"/>
      <c r="D24" s="42"/>
      <c r="E24" s="350"/>
      <c r="F24" s="350"/>
      <c r="G24" s="349"/>
      <c r="H24" s="349"/>
    </row>
    <row r="25" spans="2:8">
      <c r="B25" s="353"/>
      <c r="C25" s="45"/>
      <c r="D25" s="42"/>
      <c r="E25" s="350"/>
      <c r="F25" s="350"/>
      <c r="G25" s="349"/>
      <c r="H25" s="349"/>
    </row>
    <row r="26" spans="2:8">
      <c r="B26" s="353"/>
      <c r="C26" s="45"/>
      <c r="D26" s="42"/>
      <c r="E26" s="350"/>
      <c r="F26" s="350"/>
      <c r="G26" s="349"/>
      <c r="H26" s="349"/>
    </row>
  </sheetData>
  <mergeCells count="30">
    <mergeCell ref="B13:B14"/>
    <mergeCell ref="C13:C14"/>
    <mergeCell ref="D13:D14"/>
    <mergeCell ref="E13:E14"/>
    <mergeCell ref="B15:B18"/>
    <mergeCell ref="E15:E18"/>
    <mergeCell ref="B19:B22"/>
    <mergeCell ref="E19:E22"/>
    <mergeCell ref="F19:F22"/>
    <mergeCell ref="G15:G26"/>
    <mergeCell ref="B23:B26"/>
    <mergeCell ref="H15:H26"/>
    <mergeCell ref="E23:E26"/>
    <mergeCell ref="F23:F26"/>
    <mergeCell ref="G13:H13"/>
    <mergeCell ref="F13:F14"/>
    <mergeCell ref="F15:F18"/>
    <mergeCell ref="B1:H1"/>
    <mergeCell ref="B2:H2"/>
    <mergeCell ref="B3:H3"/>
    <mergeCell ref="C5:H5"/>
    <mergeCell ref="B8:H8"/>
    <mergeCell ref="C12:D12"/>
    <mergeCell ref="F12:H12"/>
    <mergeCell ref="C9:D9"/>
    <mergeCell ref="F9:H9"/>
    <mergeCell ref="C10:D10"/>
    <mergeCell ref="F10:H10"/>
    <mergeCell ref="C11:D11"/>
    <mergeCell ref="F11:H11"/>
  </mergeCells>
  <dataValidations count="1">
    <dataValidation type="list" allowBlank="1" showInputMessage="1" showErrorMessage="1" sqref="F15:F26" xr:uid="{C518EC57-97A6-4C6B-AF9F-873CFD6B8034}">
      <formula1>"Competent,Not Yet Competent"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1E235-CB7B-4756-AF33-B6F6A6732D8B}">
  <sheetPr codeName="Sheet3"/>
  <dimension ref="B1:H26"/>
  <sheetViews>
    <sheetView zoomScaleNormal="100" workbookViewId="0">
      <selection activeCell="C10" sqref="C10:D10"/>
    </sheetView>
  </sheetViews>
  <sheetFormatPr defaultColWidth="8.85546875" defaultRowHeight="15"/>
  <cols>
    <col min="2" max="2" width="22.42578125" style="20" customWidth="1"/>
    <col min="3" max="3" width="38.5703125" style="46" customWidth="1"/>
    <col min="4" max="4" width="41.7109375" style="46" customWidth="1"/>
    <col min="5" max="5" width="28.28515625" customWidth="1"/>
    <col min="6" max="6" width="24.85546875" customWidth="1"/>
    <col min="7" max="8" width="9.85546875" customWidth="1"/>
  </cols>
  <sheetData>
    <row r="1" spans="2:8" ht="21">
      <c r="B1" s="342" t="s">
        <v>369</v>
      </c>
      <c r="C1" s="342"/>
      <c r="D1" s="342"/>
      <c r="E1" s="342"/>
      <c r="F1" s="342"/>
      <c r="G1" s="342"/>
      <c r="H1" s="342"/>
    </row>
    <row r="2" spans="2:8" ht="18.75">
      <c r="B2" s="343" t="s">
        <v>92</v>
      </c>
      <c r="C2" s="343"/>
      <c r="D2" s="343"/>
      <c r="E2" s="343"/>
      <c r="F2" s="343"/>
      <c r="G2" s="343"/>
      <c r="H2" s="343"/>
    </row>
    <row r="3" spans="2:8" ht="43.5" customHeight="1">
      <c r="B3" s="344" t="s">
        <v>93</v>
      </c>
      <c r="C3" s="344"/>
      <c r="D3" s="344"/>
      <c r="E3" s="344"/>
      <c r="F3" s="344"/>
      <c r="G3" s="344"/>
      <c r="H3" s="344"/>
    </row>
    <row r="4" spans="2:8">
      <c r="B4" s="35"/>
      <c r="C4" s="36"/>
      <c r="D4" s="36"/>
      <c r="E4" s="36"/>
      <c r="F4" s="36"/>
      <c r="G4" s="36"/>
      <c r="H4" s="36"/>
    </row>
    <row r="5" spans="2:8" ht="15" customHeight="1">
      <c r="B5" s="37" t="s">
        <v>94</v>
      </c>
      <c r="C5" s="345"/>
      <c r="D5" s="346"/>
      <c r="E5" s="346"/>
      <c r="F5" s="346"/>
      <c r="G5" s="346"/>
      <c r="H5" s="347"/>
    </row>
    <row r="6" spans="2:8" ht="15" customHeight="1">
      <c r="B6" s="38"/>
      <c r="C6" s="39"/>
      <c r="D6" s="39"/>
      <c r="E6" s="39"/>
      <c r="F6" s="39"/>
      <c r="G6" s="39"/>
      <c r="H6" s="39"/>
    </row>
    <row r="7" spans="2:8" ht="15" customHeight="1">
      <c r="B7" s="38"/>
      <c r="C7" s="39"/>
      <c r="D7" s="39"/>
      <c r="E7" s="39"/>
      <c r="F7" s="39"/>
      <c r="G7" s="39"/>
      <c r="H7" s="39"/>
    </row>
    <row r="8" spans="2:8" ht="17.25">
      <c r="B8" s="348" t="s">
        <v>114</v>
      </c>
      <c r="C8" s="348"/>
      <c r="D8" s="348"/>
      <c r="E8" s="348"/>
      <c r="F8" s="348"/>
      <c r="G8" s="348"/>
      <c r="H8" s="348"/>
    </row>
    <row r="9" spans="2:8">
      <c r="B9" s="49" t="s">
        <v>96</v>
      </c>
      <c r="C9" s="339"/>
      <c r="D9" s="339"/>
      <c r="E9" s="48" t="s">
        <v>97</v>
      </c>
      <c r="F9" s="340"/>
      <c r="G9" s="340"/>
      <c r="H9" s="340"/>
    </row>
    <row r="10" spans="2:8">
      <c r="B10" s="47" t="s">
        <v>98</v>
      </c>
      <c r="C10" s="339">
        <f>'Application_Existing Employee'!F43</f>
        <v>0</v>
      </c>
      <c r="D10" s="339"/>
      <c r="E10" s="48" t="s">
        <v>99</v>
      </c>
      <c r="F10" s="340"/>
      <c r="G10" s="340"/>
      <c r="H10" s="340"/>
    </row>
    <row r="11" spans="2:8">
      <c r="B11" s="47" t="s">
        <v>100</v>
      </c>
      <c r="C11" s="339"/>
      <c r="D11" s="339"/>
      <c r="E11" s="48" t="s">
        <v>101</v>
      </c>
      <c r="F11" s="341"/>
      <c r="G11" s="341"/>
      <c r="H11" s="341"/>
    </row>
    <row r="12" spans="2:8">
      <c r="B12" s="47" t="s">
        <v>102</v>
      </c>
      <c r="C12" s="334"/>
      <c r="D12" s="335"/>
      <c r="E12" s="50" t="s">
        <v>103</v>
      </c>
      <c r="F12" s="336"/>
      <c r="G12" s="337"/>
      <c r="H12" s="338"/>
    </row>
    <row r="13" spans="2:8" ht="56.45" customHeight="1">
      <c r="B13" s="352" t="s">
        <v>104</v>
      </c>
      <c r="C13" s="354" t="s">
        <v>105</v>
      </c>
      <c r="D13" s="354" t="s">
        <v>357</v>
      </c>
      <c r="E13" s="352" t="s">
        <v>106</v>
      </c>
      <c r="F13" s="352" t="s">
        <v>107</v>
      </c>
      <c r="G13" s="351" t="s">
        <v>108</v>
      </c>
      <c r="H13" s="351"/>
    </row>
    <row r="14" spans="2:8" ht="56.45" customHeight="1">
      <c r="B14" s="352"/>
      <c r="C14" s="355"/>
      <c r="D14" s="355"/>
      <c r="E14" s="352"/>
      <c r="F14" s="352"/>
      <c r="G14" s="41" t="s">
        <v>109</v>
      </c>
      <c r="H14" s="41" t="s">
        <v>110</v>
      </c>
    </row>
    <row r="15" spans="2:8">
      <c r="B15" s="353" t="s">
        <v>111</v>
      </c>
      <c r="C15" s="42"/>
      <c r="D15" s="42"/>
      <c r="E15" s="349"/>
      <c r="F15" s="349"/>
      <c r="G15" s="349"/>
      <c r="H15" s="349"/>
    </row>
    <row r="16" spans="2:8">
      <c r="B16" s="353"/>
      <c r="C16" s="43"/>
      <c r="D16" s="42"/>
      <c r="E16" s="349"/>
      <c r="F16" s="349"/>
      <c r="G16" s="349"/>
      <c r="H16" s="349"/>
    </row>
    <row r="17" spans="2:8">
      <c r="B17" s="353"/>
      <c r="C17" s="43"/>
      <c r="D17" s="42"/>
      <c r="E17" s="349"/>
      <c r="F17" s="349"/>
      <c r="G17" s="349"/>
      <c r="H17" s="349"/>
    </row>
    <row r="18" spans="2:8">
      <c r="B18" s="353"/>
      <c r="C18" s="43"/>
      <c r="D18" s="42"/>
      <c r="E18" s="349"/>
      <c r="F18" s="349"/>
      <c r="G18" s="349"/>
      <c r="H18" s="349"/>
    </row>
    <row r="19" spans="2:8">
      <c r="B19" s="353" t="s">
        <v>112</v>
      </c>
      <c r="C19" s="42"/>
      <c r="D19" s="42"/>
      <c r="E19" s="350"/>
      <c r="F19" s="350"/>
      <c r="G19" s="349"/>
      <c r="H19" s="349"/>
    </row>
    <row r="20" spans="2:8">
      <c r="B20" s="353"/>
      <c r="C20" s="43"/>
      <c r="D20" s="42"/>
      <c r="E20" s="350"/>
      <c r="F20" s="350"/>
      <c r="G20" s="349"/>
      <c r="H20" s="349"/>
    </row>
    <row r="21" spans="2:8">
      <c r="B21" s="353"/>
      <c r="C21" s="44"/>
      <c r="D21" s="42"/>
      <c r="E21" s="350"/>
      <c r="F21" s="350"/>
      <c r="G21" s="349"/>
      <c r="H21" s="349"/>
    </row>
    <row r="22" spans="2:8">
      <c r="B22" s="353"/>
      <c r="C22" s="43"/>
      <c r="D22" s="42"/>
      <c r="E22" s="350"/>
      <c r="F22" s="350"/>
      <c r="G22" s="349"/>
      <c r="H22" s="349"/>
    </row>
    <row r="23" spans="2:8">
      <c r="B23" s="353" t="s">
        <v>113</v>
      </c>
      <c r="C23" s="42"/>
      <c r="D23" s="42"/>
      <c r="E23" s="350"/>
      <c r="F23" s="350"/>
      <c r="G23" s="349"/>
      <c r="H23" s="349"/>
    </row>
    <row r="24" spans="2:8">
      <c r="B24" s="353"/>
      <c r="C24" s="45"/>
      <c r="D24" s="42"/>
      <c r="E24" s="350"/>
      <c r="F24" s="350"/>
      <c r="G24" s="349"/>
      <c r="H24" s="349"/>
    </row>
    <row r="25" spans="2:8">
      <c r="B25" s="353"/>
      <c r="C25" s="45"/>
      <c r="D25" s="42"/>
      <c r="E25" s="350"/>
      <c r="F25" s="350"/>
      <c r="G25" s="349"/>
      <c r="H25" s="349"/>
    </row>
    <row r="26" spans="2:8">
      <c r="B26" s="353"/>
      <c r="C26" s="45"/>
      <c r="D26" s="42"/>
      <c r="E26" s="350"/>
      <c r="F26" s="350"/>
      <c r="G26" s="349"/>
      <c r="H26" s="349"/>
    </row>
  </sheetData>
  <mergeCells count="30">
    <mergeCell ref="B15:B18"/>
    <mergeCell ref="E15:E18"/>
    <mergeCell ref="F15:F18"/>
    <mergeCell ref="G15:G26"/>
    <mergeCell ref="H15:H26"/>
    <mergeCell ref="B19:B22"/>
    <mergeCell ref="E19:E22"/>
    <mergeCell ref="F19:F22"/>
    <mergeCell ref="B23:B26"/>
    <mergeCell ref="E23:E26"/>
    <mergeCell ref="F23:F26"/>
    <mergeCell ref="B13:B14"/>
    <mergeCell ref="C13:C14"/>
    <mergeCell ref="D13:D14"/>
    <mergeCell ref="E13:E14"/>
    <mergeCell ref="F13:F14"/>
    <mergeCell ref="G13:H13"/>
    <mergeCell ref="C10:D10"/>
    <mergeCell ref="F10:H10"/>
    <mergeCell ref="C11:D11"/>
    <mergeCell ref="F11:H11"/>
    <mergeCell ref="C12:D12"/>
    <mergeCell ref="F12:H12"/>
    <mergeCell ref="C9:D9"/>
    <mergeCell ref="F9:H9"/>
    <mergeCell ref="B1:H1"/>
    <mergeCell ref="B2:H2"/>
    <mergeCell ref="B3:H3"/>
    <mergeCell ref="C5:H5"/>
    <mergeCell ref="B8:H8"/>
  </mergeCells>
  <dataValidations count="1">
    <dataValidation type="list" allowBlank="1" showInputMessage="1" showErrorMessage="1" sqref="F15:F26" xr:uid="{C3D0F5C7-E4C4-4451-B1DB-EBFF3F415E6D}">
      <formula1>"Competent,Not Yet Competent"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20DC-F46E-439C-A8DC-57D66AD3BC0A}">
  <sheetPr codeName="Sheet4"/>
  <dimension ref="B1:H26"/>
  <sheetViews>
    <sheetView zoomScaleNormal="100" workbookViewId="0">
      <selection activeCell="C10" sqref="C10:D10"/>
    </sheetView>
  </sheetViews>
  <sheetFormatPr defaultColWidth="8.85546875" defaultRowHeight="15"/>
  <cols>
    <col min="2" max="2" width="22.42578125" style="20" customWidth="1"/>
    <col min="3" max="4" width="44" style="46" customWidth="1"/>
    <col min="5" max="5" width="25" customWidth="1"/>
    <col min="6" max="6" width="24.85546875" customWidth="1"/>
    <col min="7" max="8" width="9.85546875" customWidth="1"/>
  </cols>
  <sheetData>
    <row r="1" spans="2:8" ht="21">
      <c r="B1" s="342" t="s">
        <v>369</v>
      </c>
      <c r="C1" s="342"/>
      <c r="D1" s="342"/>
      <c r="E1" s="342"/>
      <c r="F1" s="342"/>
      <c r="G1" s="342"/>
      <c r="H1" s="342"/>
    </row>
    <row r="2" spans="2:8" ht="18.75">
      <c r="B2" s="343" t="s">
        <v>92</v>
      </c>
      <c r="C2" s="343"/>
      <c r="D2" s="343"/>
      <c r="E2" s="343"/>
      <c r="F2" s="343"/>
      <c r="G2" s="343"/>
      <c r="H2" s="343"/>
    </row>
    <row r="3" spans="2:8" ht="43.5" customHeight="1">
      <c r="B3" s="344" t="s">
        <v>93</v>
      </c>
      <c r="C3" s="344"/>
      <c r="D3" s="344"/>
      <c r="E3" s="344"/>
      <c r="F3" s="344"/>
      <c r="G3" s="344"/>
      <c r="H3" s="344"/>
    </row>
    <row r="4" spans="2:8">
      <c r="B4" s="35"/>
      <c r="C4" s="36"/>
      <c r="D4" s="36"/>
      <c r="E4" s="36"/>
      <c r="F4" s="36"/>
      <c r="G4" s="36"/>
      <c r="H4" s="36"/>
    </row>
    <row r="5" spans="2:8" ht="15" customHeight="1">
      <c r="B5" s="37" t="s">
        <v>94</v>
      </c>
      <c r="C5" s="345"/>
      <c r="D5" s="346"/>
      <c r="E5" s="346"/>
      <c r="F5" s="346"/>
      <c r="G5" s="346"/>
      <c r="H5" s="347"/>
    </row>
    <row r="6" spans="2:8" ht="15" customHeight="1">
      <c r="B6" s="38"/>
      <c r="C6" s="39"/>
      <c r="D6" s="39"/>
      <c r="E6" s="39"/>
      <c r="F6" s="39"/>
      <c r="G6" s="39"/>
      <c r="H6" s="39"/>
    </row>
    <row r="7" spans="2:8" ht="15" customHeight="1">
      <c r="B7" s="38"/>
      <c r="C7" s="39"/>
      <c r="D7" s="39"/>
      <c r="E7" s="39"/>
      <c r="F7" s="39"/>
      <c r="G7" s="39"/>
      <c r="H7" s="39"/>
    </row>
    <row r="8" spans="2:8" ht="17.25">
      <c r="B8" s="348" t="s">
        <v>115</v>
      </c>
      <c r="C8" s="348"/>
      <c r="D8" s="348"/>
      <c r="E8" s="348"/>
      <c r="F8" s="348"/>
      <c r="G8" s="348"/>
      <c r="H8" s="348"/>
    </row>
    <row r="9" spans="2:8">
      <c r="B9" s="49" t="s">
        <v>96</v>
      </c>
      <c r="C9" s="339"/>
      <c r="D9" s="339"/>
      <c r="E9" s="48" t="s">
        <v>97</v>
      </c>
      <c r="F9" s="340"/>
      <c r="G9" s="340"/>
      <c r="H9" s="340"/>
    </row>
    <row r="10" spans="2:8">
      <c r="B10" s="47" t="s">
        <v>98</v>
      </c>
      <c r="C10" s="339">
        <f>'Application_Existing Employee'!F44</f>
        <v>0</v>
      </c>
      <c r="D10" s="339"/>
      <c r="E10" s="48" t="s">
        <v>99</v>
      </c>
      <c r="F10" s="340"/>
      <c r="G10" s="340"/>
      <c r="H10" s="340"/>
    </row>
    <row r="11" spans="2:8">
      <c r="B11" s="47" t="s">
        <v>100</v>
      </c>
      <c r="C11" s="339"/>
      <c r="D11" s="339"/>
      <c r="E11" s="48" t="s">
        <v>101</v>
      </c>
      <c r="F11" s="341"/>
      <c r="G11" s="341"/>
      <c r="H11" s="341"/>
    </row>
    <row r="12" spans="2:8">
      <c r="B12" s="47" t="s">
        <v>102</v>
      </c>
      <c r="C12" s="334"/>
      <c r="D12" s="335"/>
      <c r="E12" s="50" t="s">
        <v>103</v>
      </c>
      <c r="F12" s="336"/>
      <c r="G12" s="337"/>
      <c r="H12" s="338"/>
    </row>
    <row r="13" spans="2:8" ht="54.95" customHeight="1">
      <c r="B13" s="352" t="s">
        <v>104</v>
      </c>
      <c r="C13" s="354" t="s">
        <v>105</v>
      </c>
      <c r="D13" s="354" t="s">
        <v>357</v>
      </c>
      <c r="E13" s="352" t="s">
        <v>106</v>
      </c>
      <c r="F13" s="352" t="s">
        <v>107</v>
      </c>
      <c r="G13" s="351" t="s">
        <v>108</v>
      </c>
      <c r="H13" s="351"/>
    </row>
    <row r="14" spans="2:8" ht="54.95" customHeight="1">
      <c r="B14" s="352"/>
      <c r="C14" s="355"/>
      <c r="D14" s="355"/>
      <c r="E14" s="352"/>
      <c r="F14" s="352"/>
      <c r="G14" s="41" t="s">
        <v>109</v>
      </c>
      <c r="H14" s="41" t="s">
        <v>110</v>
      </c>
    </row>
    <row r="15" spans="2:8">
      <c r="B15" s="353" t="s">
        <v>111</v>
      </c>
      <c r="C15" s="42"/>
      <c r="E15" s="349"/>
      <c r="F15" s="349"/>
      <c r="G15" s="349"/>
      <c r="H15" s="349"/>
    </row>
    <row r="16" spans="2:8">
      <c r="B16" s="353"/>
      <c r="C16" s="43"/>
      <c r="D16" s="42"/>
      <c r="E16" s="349"/>
      <c r="F16" s="349"/>
      <c r="G16" s="349"/>
      <c r="H16" s="349"/>
    </row>
    <row r="17" spans="2:8">
      <c r="B17" s="353"/>
      <c r="C17" s="43"/>
      <c r="D17" s="42"/>
      <c r="E17" s="349"/>
      <c r="F17" s="349"/>
      <c r="G17" s="349"/>
      <c r="H17" s="349"/>
    </row>
    <row r="18" spans="2:8">
      <c r="B18" s="353"/>
      <c r="C18" s="43"/>
      <c r="D18" s="42"/>
      <c r="E18" s="349"/>
      <c r="F18" s="349"/>
      <c r="G18" s="349"/>
      <c r="H18" s="349"/>
    </row>
    <row r="19" spans="2:8">
      <c r="B19" s="353" t="s">
        <v>112</v>
      </c>
      <c r="C19" s="42"/>
      <c r="D19" s="42"/>
      <c r="E19" s="350"/>
      <c r="F19" s="350"/>
      <c r="G19" s="349"/>
      <c r="H19" s="349"/>
    </row>
    <row r="20" spans="2:8">
      <c r="B20" s="353"/>
      <c r="C20" s="43"/>
      <c r="D20" s="42"/>
      <c r="E20" s="350"/>
      <c r="F20" s="350"/>
      <c r="G20" s="349"/>
      <c r="H20" s="349"/>
    </row>
    <row r="21" spans="2:8">
      <c r="B21" s="353"/>
      <c r="C21" s="44"/>
      <c r="D21" s="42"/>
      <c r="E21" s="350"/>
      <c r="F21" s="350"/>
      <c r="G21" s="349"/>
      <c r="H21" s="349"/>
    </row>
    <row r="22" spans="2:8">
      <c r="B22" s="353"/>
      <c r="C22" s="43"/>
      <c r="D22" s="42"/>
      <c r="E22" s="350"/>
      <c r="F22" s="350"/>
      <c r="G22" s="349"/>
      <c r="H22" s="349"/>
    </row>
    <row r="23" spans="2:8">
      <c r="B23" s="353" t="s">
        <v>113</v>
      </c>
      <c r="C23" s="42"/>
      <c r="D23" s="42"/>
      <c r="E23" s="350"/>
      <c r="F23" s="350"/>
      <c r="G23" s="349"/>
      <c r="H23" s="349"/>
    </row>
    <row r="24" spans="2:8">
      <c r="B24" s="353"/>
      <c r="C24" s="45"/>
      <c r="D24" s="42"/>
      <c r="E24" s="350"/>
      <c r="F24" s="350"/>
      <c r="G24" s="349"/>
      <c r="H24" s="349"/>
    </row>
    <row r="25" spans="2:8">
      <c r="B25" s="353"/>
      <c r="C25" s="45"/>
      <c r="D25" s="42"/>
      <c r="E25" s="350"/>
      <c r="F25" s="350"/>
      <c r="G25" s="349"/>
      <c r="H25" s="349"/>
    </row>
    <row r="26" spans="2:8">
      <c r="B26" s="353"/>
      <c r="C26" s="45"/>
      <c r="D26" s="42"/>
      <c r="E26" s="350"/>
      <c r="F26" s="350"/>
      <c r="G26" s="349"/>
      <c r="H26" s="349"/>
    </row>
  </sheetData>
  <mergeCells count="30">
    <mergeCell ref="B15:B18"/>
    <mergeCell ref="E15:E18"/>
    <mergeCell ref="F15:F18"/>
    <mergeCell ref="G15:G26"/>
    <mergeCell ref="H15:H26"/>
    <mergeCell ref="B19:B22"/>
    <mergeCell ref="E19:E22"/>
    <mergeCell ref="F19:F22"/>
    <mergeCell ref="B23:B26"/>
    <mergeCell ref="E23:E26"/>
    <mergeCell ref="F23:F26"/>
    <mergeCell ref="B13:B14"/>
    <mergeCell ref="C13:C14"/>
    <mergeCell ref="D13:D14"/>
    <mergeCell ref="E13:E14"/>
    <mergeCell ref="F13:F14"/>
    <mergeCell ref="G13:H13"/>
    <mergeCell ref="C10:D10"/>
    <mergeCell ref="F10:H10"/>
    <mergeCell ref="C11:D11"/>
    <mergeCell ref="F11:H11"/>
    <mergeCell ref="C12:D12"/>
    <mergeCell ref="F12:H12"/>
    <mergeCell ref="C9:D9"/>
    <mergeCell ref="F9:H9"/>
    <mergeCell ref="B1:H1"/>
    <mergeCell ref="B2:H2"/>
    <mergeCell ref="B3:H3"/>
    <mergeCell ref="C5:H5"/>
    <mergeCell ref="B8:H8"/>
  </mergeCells>
  <dataValidations count="1">
    <dataValidation type="list" allowBlank="1" showInputMessage="1" showErrorMessage="1" sqref="F15:F26" xr:uid="{FD3BBEEC-F144-4CE0-ABE0-FA15148F8CE6}">
      <formula1>"Competent,Not Yet Competent"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E74A-4039-4393-9B83-ECA30ADD475C}">
  <dimension ref="B1:H26"/>
  <sheetViews>
    <sheetView workbookViewId="0">
      <selection activeCell="C10" sqref="C10:D10"/>
    </sheetView>
  </sheetViews>
  <sheetFormatPr defaultRowHeight="15"/>
  <cols>
    <col min="2" max="2" width="27.5703125" customWidth="1"/>
    <col min="3" max="3" width="44.5703125" customWidth="1"/>
    <col min="4" max="4" width="46.7109375" customWidth="1"/>
    <col min="5" max="5" width="34.28515625" customWidth="1"/>
    <col min="6" max="6" width="32" customWidth="1"/>
    <col min="7" max="8" width="16.42578125" customWidth="1"/>
  </cols>
  <sheetData>
    <row r="1" spans="2:8" ht="21">
      <c r="B1" s="342" t="s">
        <v>369</v>
      </c>
      <c r="C1" s="342"/>
      <c r="D1" s="342"/>
      <c r="E1" s="342"/>
      <c r="F1" s="342"/>
      <c r="G1" s="342"/>
      <c r="H1" s="342"/>
    </row>
    <row r="2" spans="2:8">
      <c r="B2" s="357" t="s">
        <v>92</v>
      </c>
      <c r="C2" s="357"/>
      <c r="D2" s="357"/>
      <c r="E2" s="357"/>
      <c r="F2" s="357"/>
      <c r="G2" s="357"/>
      <c r="H2" s="357"/>
    </row>
    <row r="3" spans="2:8" ht="45" customHeight="1">
      <c r="B3" s="358" t="s">
        <v>93</v>
      </c>
      <c r="C3" s="358"/>
      <c r="D3" s="358"/>
      <c r="E3" s="358"/>
      <c r="F3" s="358"/>
      <c r="G3" s="358"/>
      <c r="H3" s="358"/>
    </row>
    <row r="4" spans="2:8">
      <c r="B4" s="129"/>
      <c r="C4" s="130"/>
      <c r="D4" s="130"/>
      <c r="E4" s="130"/>
      <c r="F4" s="130"/>
      <c r="G4" s="130"/>
      <c r="H4" s="130"/>
    </row>
    <row r="5" spans="2:8">
      <c r="B5" s="37" t="s">
        <v>94</v>
      </c>
      <c r="C5" s="359"/>
      <c r="D5" s="360"/>
      <c r="E5" s="360"/>
      <c r="F5" s="360"/>
      <c r="G5" s="360"/>
      <c r="H5" s="361"/>
    </row>
    <row r="6" spans="2:8">
      <c r="B6" s="38"/>
      <c r="C6" s="131"/>
      <c r="D6" s="131"/>
      <c r="E6" s="131"/>
      <c r="F6" s="131"/>
      <c r="G6" s="131"/>
      <c r="H6" s="131"/>
    </row>
    <row r="7" spans="2:8">
      <c r="B7" s="38"/>
      <c r="C7" s="131"/>
      <c r="D7" s="131"/>
      <c r="E7" s="131"/>
      <c r="F7" s="131"/>
      <c r="G7" s="131"/>
      <c r="H7" s="131"/>
    </row>
    <row r="8" spans="2:8" s="132" customFormat="1" ht="18.75">
      <c r="B8" s="362" t="s">
        <v>350</v>
      </c>
      <c r="C8" s="362"/>
      <c r="D8" s="362"/>
      <c r="E8" s="362"/>
      <c r="F8" s="362"/>
      <c r="G8" s="362"/>
      <c r="H8" s="362"/>
    </row>
    <row r="9" spans="2:8">
      <c r="B9" s="49" t="s">
        <v>96</v>
      </c>
      <c r="C9" s="339"/>
      <c r="D9" s="339"/>
      <c r="E9" s="48" t="s">
        <v>97</v>
      </c>
      <c r="F9" s="340"/>
      <c r="G9" s="340"/>
      <c r="H9" s="340"/>
    </row>
    <row r="10" spans="2:8">
      <c r="B10" s="47" t="s">
        <v>98</v>
      </c>
      <c r="C10" s="339">
        <f>'Application_Existing Employee'!F45</f>
        <v>0</v>
      </c>
      <c r="D10" s="339"/>
      <c r="E10" s="48" t="s">
        <v>99</v>
      </c>
      <c r="F10" s="340"/>
      <c r="G10" s="340"/>
      <c r="H10" s="340"/>
    </row>
    <row r="11" spans="2:8">
      <c r="B11" s="47" t="s">
        <v>100</v>
      </c>
      <c r="C11" s="339"/>
      <c r="D11" s="339"/>
      <c r="E11" s="48" t="s">
        <v>101</v>
      </c>
      <c r="F11" s="356"/>
      <c r="G11" s="356"/>
      <c r="H11" s="356"/>
    </row>
    <row r="12" spans="2:8">
      <c r="B12" s="47" t="s">
        <v>102</v>
      </c>
      <c r="C12" s="334"/>
      <c r="D12" s="335"/>
      <c r="E12" s="50" t="s">
        <v>103</v>
      </c>
      <c r="F12" s="336"/>
      <c r="G12" s="337"/>
      <c r="H12" s="338"/>
    </row>
    <row r="13" spans="2:8" ht="58.5" customHeight="1">
      <c r="B13" s="352" t="s">
        <v>104</v>
      </c>
      <c r="C13" s="354" t="s">
        <v>105</v>
      </c>
      <c r="D13" s="354" t="s">
        <v>357</v>
      </c>
      <c r="E13" s="352" t="s">
        <v>106</v>
      </c>
      <c r="F13" s="352" t="s">
        <v>349</v>
      </c>
      <c r="G13" s="351" t="s">
        <v>108</v>
      </c>
      <c r="H13" s="351"/>
    </row>
    <row r="14" spans="2:8" ht="58.5" customHeight="1">
      <c r="B14" s="352"/>
      <c r="C14" s="355"/>
      <c r="D14" s="355"/>
      <c r="E14" s="352"/>
      <c r="F14" s="352"/>
      <c r="G14" s="41" t="s">
        <v>109</v>
      </c>
      <c r="H14" s="41" t="s">
        <v>110</v>
      </c>
    </row>
    <row r="15" spans="2:8">
      <c r="B15" s="353" t="s">
        <v>111</v>
      </c>
      <c r="C15" s="42"/>
      <c r="D15" s="42"/>
      <c r="E15" s="349"/>
      <c r="F15" s="349"/>
      <c r="G15" s="349"/>
      <c r="H15" s="349"/>
    </row>
    <row r="16" spans="2:8">
      <c r="B16" s="353"/>
      <c r="C16" s="43"/>
      <c r="D16" s="42"/>
      <c r="E16" s="349"/>
      <c r="F16" s="349"/>
      <c r="G16" s="349"/>
      <c r="H16" s="349"/>
    </row>
    <row r="17" spans="2:8">
      <c r="B17" s="353"/>
      <c r="C17" s="43"/>
      <c r="D17" s="42"/>
      <c r="E17" s="349"/>
      <c r="F17" s="349"/>
      <c r="G17" s="349"/>
      <c r="H17" s="349"/>
    </row>
    <row r="18" spans="2:8">
      <c r="B18" s="353"/>
      <c r="C18" s="43"/>
      <c r="D18" s="42"/>
      <c r="E18" s="349"/>
      <c r="F18" s="349"/>
      <c r="G18" s="349"/>
      <c r="H18" s="349"/>
    </row>
    <row r="19" spans="2:8">
      <c r="B19" s="353" t="s">
        <v>112</v>
      </c>
      <c r="C19" s="42"/>
      <c r="D19" s="42"/>
      <c r="E19" s="350"/>
      <c r="F19" s="350"/>
      <c r="G19" s="349"/>
      <c r="H19" s="349"/>
    </row>
    <row r="20" spans="2:8">
      <c r="B20" s="353"/>
      <c r="C20" s="43"/>
      <c r="D20" s="42"/>
      <c r="E20" s="350"/>
      <c r="F20" s="350"/>
      <c r="G20" s="349"/>
      <c r="H20" s="349"/>
    </row>
    <row r="21" spans="2:8">
      <c r="B21" s="353"/>
      <c r="C21" s="44"/>
      <c r="D21" s="42"/>
      <c r="E21" s="350"/>
      <c r="F21" s="350"/>
      <c r="G21" s="349"/>
      <c r="H21" s="349"/>
    </row>
    <row r="22" spans="2:8">
      <c r="B22" s="353"/>
      <c r="C22" s="43"/>
      <c r="D22" s="42"/>
      <c r="E22" s="350"/>
      <c r="F22" s="350"/>
      <c r="G22" s="349"/>
      <c r="H22" s="349"/>
    </row>
    <row r="23" spans="2:8">
      <c r="B23" s="353" t="s">
        <v>113</v>
      </c>
      <c r="C23" s="42"/>
      <c r="D23" s="42"/>
      <c r="E23" s="350"/>
      <c r="F23" s="350"/>
      <c r="G23" s="349"/>
      <c r="H23" s="349"/>
    </row>
    <row r="24" spans="2:8">
      <c r="B24" s="353"/>
      <c r="C24" s="45"/>
      <c r="D24" s="42"/>
      <c r="E24" s="350"/>
      <c r="F24" s="350"/>
      <c r="G24" s="349"/>
      <c r="H24" s="349"/>
    </row>
    <row r="25" spans="2:8">
      <c r="B25" s="353"/>
      <c r="C25" s="45"/>
      <c r="D25" s="42"/>
      <c r="E25" s="350"/>
      <c r="F25" s="350"/>
      <c r="G25" s="349"/>
      <c r="H25" s="349"/>
    </row>
    <row r="26" spans="2:8">
      <c r="B26" s="353"/>
      <c r="C26" s="45"/>
      <c r="D26" s="42"/>
      <c r="E26" s="350"/>
      <c r="F26" s="350"/>
      <c r="G26" s="349"/>
      <c r="H26" s="349"/>
    </row>
  </sheetData>
  <mergeCells count="30">
    <mergeCell ref="C9:D9"/>
    <mergeCell ref="F9:H9"/>
    <mergeCell ref="B1:H1"/>
    <mergeCell ref="B2:H2"/>
    <mergeCell ref="B3:H3"/>
    <mergeCell ref="C5:H5"/>
    <mergeCell ref="B8:H8"/>
    <mergeCell ref="G13:H13"/>
    <mergeCell ref="C10:D10"/>
    <mergeCell ref="F10:H10"/>
    <mergeCell ref="C11:D11"/>
    <mergeCell ref="F11:H11"/>
    <mergeCell ref="C12:D12"/>
    <mergeCell ref="F12:H12"/>
    <mergeCell ref="B13:B14"/>
    <mergeCell ref="C13:C14"/>
    <mergeCell ref="D13:D14"/>
    <mergeCell ref="E13:E14"/>
    <mergeCell ref="F13:F14"/>
    <mergeCell ref="H15:H26"/>
    <mergeCell ref="B19:B22"/>
    <mergeCell ref="E19:E22"/>
    <mergeCell ref="F19:F22"/>
    <mergeCell ref="B23:B26"/>
    <mergeCell ref="E23:E26"/>
    <mergeCell ref="F23:F26"/>
    <mergeCell ref="B15:B18"/>
    <mergeCell ref="E15:E18"/>
    <mergeCell ref="F15:F18"/>
    <mergeCell ref="G15:G26"/>
  </mergeCells>
  <dataValidations count="1">
    <dataValidation type="list" allowBlank="1" showInputMessage="1" showErrorMessage="1" sqref="F15:F26" xr:uid="{CA8B1645-9827-415C-95FC-709696766D51}">
      <formula1>"Competent,Not Yet Competent"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C96-2B2E-4130-8C68-5EC7FE0B6AD0}">
  <dimension ref="B1:H26"/>
  <sheetViews>
    <sheetView workbookViewId="0">
      <selection activeCell="C10" sqref="C10:D10"/>
    </sheetView>
  </sheetViews>
  <sheetFormatPr defaultRowHeight="15"/>
  <cols>
    <col min="2" max="2" width="21.5703125" bestFit="1" customWidth="1"/>
    <col min="3" max="4" width="45.42578125" customWidth="1"/>
    <col min="5" max="5" width="24.7109375" customWidth="1"/>
    <col min="6" max="6" width="19.42578125" customWidth="1"/>
    <col min="7" max="8" width="12.85546875" customWidth="1"/>
  </cols>
  <sheetData>
    <row r="1" spans="2:8" ht="21">
      <c r="B1" s="342" t="s">
        <v>369</v>
      </c>
      <c r="C1" s="342"/>
      <c r="D1" s="342"/>
      <c r="E1" s="342"/>
      <c r="F1" s="342"/>
      <c r="G1" s="342"/>
      <c r="H1" s="342"/>
    </row>
    <row r="2" spans="2:8">
      <c r="B2" s="357" t="s">
        <v>92</v>
      </c>
      <c r="C2" s="357"/>
      <c r="D2" s="357"/>
      <c r="E2" s="357"/>
      <c r="F2" s="357"/>
      <c r="G2" s="357"/>
      <c r="H2" s="357"/>
    </row>
    <row r="3" spans="2:8" ht="47.45" customHeight="1">
      <c r="B3" s="358" t="s">
        <v>93</v>
      </c>
      <c r="C3" s="358"/>
      <c r="D3" s="358"/>
      <c r="E3" s="358"/>
      <c r="F3" s="358"/>
      <c r="G3" s="358"/>
      <c r="H3" s="358"/>
    </row>
    <row r="4" spans="2:8">
      <c r="B4" s="129"/>
      <c r="C4" s="130"/>
      <c r="D4" s="130"/>
      <c r="E4" s="130"/>
      <c r="F4" s="130"/>
      <c r="G4" s="130"/>
      <c r="H4" s="130"/>
    </row>
    <row r="5" spans="2:8">
      <c r="B5" s="37" t="s">
        <v>94</v>
      </c>
      <c r="C5" s="359"/>
      <c r="D5" s="360"/>
      <c r="E5" s="360"/>
      <c r="F5" s="360"/>
      <c r="G5" s="360"/>
      <c r="H5" s="361"/>
    </row>
    <row r="6" spans="2:8">
      <c r="B6" s="38"/>
      <c r="C6" s="131"/>
      <c r="D6" s="131"/>
      <c r="E6" s="131"/>
      <c r="F6" s="131"/>
      <c r="G6" s="131"/>
      <c r="H6" s="131"/>
    </row>
    <row r="7" spans="2:8">
      <c r="B7" s="38"/>
      <c r="C7" s="131"/>
      <c r="D7" s="131"/>
      <c r="E7" s="131"/>
      <c r="F7" s="131"/>
      <c r="G7" s="131"/>
      <c r="H7" s="131"/>
    </row>
    <row r="8" spans="2:8" ht="18.75">
      <c r="B8" s="362" t="s">
        <v>351</v>
      </c>
      <c r="C8" s="362"/>
      <c r="D8" s="362"/>
      <c r="E8" s="362"/>
      <c r="F8" s="362"/>
      <c r="G8" s="362"/>
      <c r="H8" s="362"/>
    </row>
    <row r="9" spans="2:8">
      <c r="B9" s="49" t="s">
        <v>96</v>
      </c>
      <c r="C9" s="339"/>
      <c r="D9" s="339"/>
      <c r="E9" s="48" t="s">
        <v>97</v>
      </c>
      <c r="F9" s="340"/>
      <c r="G9" s="340"/>
      <c r="H9" s="340"/>
    </row>
    <row r="10" spans="2:8">
      <c r="B10" s="47" t="s">
        <v>98</v>
      </c>
      <c r="C10" s="339">
        <f>'Application_Existing Employee'!F46</f>
        <v>0</v>
      </c>
      <c r="D10" s="339"/>
      <c r="E10" s="48" t="s">
        <v>99</v>
      </c>
      <c r="F10" s="340"/>
      <c r="G10" s="340"/>
      <c r="H10" s="340"/>
    </row>
    <row r="11" spans="2:8">
      <c r="B11" s="47" t="s">
        <v>100</v>
      </c>
      <c r="C11" s="339"/>
      <c r="D11" s="339"/>
      <c r="E11" s="48" t="s">
        <v>101</v>
      </c>
      <c r="F11" s="356"/>
      <c r="G11" s="356"/>
      <c r="H11" s="356"/>
    </row>
    <row r="12" spans="2:8">
      <c r="B12" s="47" t="s">
        <v>102</v>
      </c>
      <c r="C12" s="334"/>
      <c r="D12" s="335"/>
      <c r="E12" s="50" t="s">
        <v>103</v>
      </c>
      <c r="F12" s="336"/>
      <c r="G12" s="337"/>
      <c r="H12" s="338"/>
    </row>
    <row r="13" spans="2:8" ht="35.450000000000003" customHeight="1">
      <c r="B13" s="352" t="s">
        <v>104</v>
      </c>
      <c r="C13" s="354" t="s">
        <v>105</v>
      </c>
      <c r="D13" s="354" t="s">
        <v>358</v>
      </c>
      <c r="E13" s="352" t="s">
        <v>106</v>
      </c>
      <c r="F13" s="352" t="s">
        <v>349</v>
      </c>
      <c r="G13" s="351" t="s">
        <v>108</v>
      </c>
      <c r="H13" s="351"/>
    </row>
    <row r="14" spans="2:8" ht="35.450000000000003" customHeight="1">
      <c r="B14" s="352"/>
      <c r="C14" s="355"/>
      <c r="D14" s="355"/>
      <c r="E14" s="352"/>
      <c r="F14" s="352"/>
      <c r="G14" s="41" t="s">
        <v>109</v>
      </c>
      <c r="H14" s="41" t="s">
        <v>110</v>
      </c>
    </row>
    <row r="15" spans="2:8">
      <c r="B15" s="353" t="s">
        <v>111</v>
      </c>
      <c r="C15" s="42"/>
      <c r="D15" s="42"/>
      <c r="E15" s="349"/>
      <c r="F15" s="349"/>
      <c r="G15" s="349"/>
      <c r="H15" s="349"/>
    </row>
    <row r="16" spans="2:8">
      <c r="B16" s="353"/>
      <c r="C16" s="43"/>
      <c r="D16" s="42"/>
      <c r="E16" s="349"/>
      <c r="F16" s="349"/>
      <c r="G16" s="349"/>
      <c r="H16" s="349"/>
    </row>
    <row r="17" spans="2:8">
      <c r="B17" s="353"/>
      <c r="C17" s="43"/>
      <c r="D17" s="42"/>
      <c r="E17" s="349"/>
      <c r="F17" s="349"/>
      <c r="G17" s="349"/>
      <c r="H17" s="349"/>
    </row>
    <row r="18" spans="2:8">
      <c r="B18" s="353"/>
      <c r="C18" s="43"/>
      <c r="D18" s="42"/>
      <c r="E18" s="349"/>
      <c r="F18" s="349"/>
      <c r="G18" s="349"/>
      <c r="H18" s="349"/>
    </row>
    <row r="19" spans="2:8">
      <c r="B19" s="353" t="s">
        <v>112</v>
      </c>
      <c r="C19" s="42"/>
      <c r="D19" s="42"/>
      <c r="E19" s="350"/>
      <c r="F19" s="350"/>
      <c r="G19" s="349"/>
      <c r="H19" s="349"/>
    </row>
    <row r="20" spans="2:8">
      <c r="B20" s="353"/>
      <c r="C20" s="43"/>
      <c r="D20" s="42"/>
      <c r="E20" s="350"/>
      <c r="F20" s="350"/>
      <c r="G20" s="349"/>
      <c r="H20" s="349"/>
    </row>
    <row r="21" spans="2:8">
      <c r="B21" s="353"/>
      <c r="C21" s="44"/>
      <c r="D21" s="42"/>
      <c r="E21" s="350"/>
      <c r="F21" s="350"/>
      <c r="G21" s="349"/>
      <c r="H21" s="349"/>
    </row>
    <row r="22" spans="2:8">
      <c r="B22" s="353"/>
      <c r="C22" s="43"/>
      <c r="D22" s="42"/>
      <c r="E22" s="350"/>
      <c r="F22" s="350"/>
      <c r="G22" s="349"/>
      <c r="H22" s="349"/>
    </row>
    <row r="23" spans="2:8">
      <c r="B23" s="353" t="s">
        <v>113</v>
      </c>
      <c r="C23" s="42"/>
      <c r="D23" s="42"/>
      <c r="E23" s="350"/>
      <c r="F23" s="350"/>
      <c r="G23" s="349"/>
      <c r="H23" s="349"/>
    </row>
    <row r="24" spans="2:8">
      <c r="B24" s="353"/>
      <c r="C24" s="45"/>
      <c r="D24" s="42"/>
      <c r="E24" s="350"/>
      <c r="F24" s="350"/>
      <c r="G24" s="349"/>
      <c r="H24" s="349"/>
    </row>
    <row r="25" spans="2:8">
      <c r="B25" s="353"/>
      <c r="C25" s="45"/>
      <c r="D25" s="42"/>
      <c r="E25" s="350"/>
      <c r="F25" s="350"/>
      <c r="G25" s="349"/>
      <c r="H25" s="349"/>
    </row>
    <row r="26" spans="2:8">
      <c r="B26" s="353"/>
      <c r="C26" s="45"/>
      <c r="D26" s="42"/>
      <c r="E26" s="350"/>
      <c r="F26" s="350"/>
      <c r="G26" s="349"/>
      <c r="H26" s="349"/>
    </row>
  </sheetData>
  <mergeCells count="30">
    <mergeCell ref="C9:D9"/>
    <mergeCell ref="F9:H9"/>
    <mergeCell ref="B1:H1"/>
    <mergeCell ref="B2:H2"/>
    <mergeCell ref="B3:H3"/>
    <mergeCell ref="C5:H5"/>
    <mergeCell ref="B8:H8"/>
    <mergeCell ref="G13:H13"/>
    <mergeCell ref="C10:D10"/>
    <mergeCell ref="F10:H10"/>
    <mergeCell ref="C11:D11"/>
    <mergeCell ref="F11:H11"/>
    <mergeCell ref="C12:D12"/>
    <mergeCell ref="F12:H12"/>
    <mergeCell ref="B13:B14"/>
    <mergeCell ref="C13:C14"/>
    <mergeCell ref="D13:D14"/>
    <mergeCell ref="E13:E14"/>
    <mergeCell ref="F13:F14"/>
    <mergeCell ref="H15:H26"/>
    <mergeCell ref="B19:B22"/>
    <mergeCell ref="E19:E22"/>
    <mergeCell ref="F19:F22"/>
    <mergeCell ref="B23:B26"/>
    <mergeCell ref="E23:E26"/>
    <mergeCell ref="F23:F26"/>
    <mergeCell ref="B15:B18"/>
    <mergeCell ref="E15:E18"/>
    <mergeCell ref="F15:F18"/>
    <mergeCell ref="G15:G26"/>
  </mergeCells>
  <dataValidations count="1">
    <dataValidation type="list" allowBlank="1" showInputMessage="1" showErrorMessage="1" sqref="F15:F26" xr:uid="{532E6714-F717-4156-AB88-C9A799972776}">
      <formula1>"Competent,Not Yet Competent"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629E-FDCE-48E7-88E1-2ABA3D20D217}">
  <dimension ref="A1:Q12"/>
  <sheetViews>
    <sheetView zoomScaleNormal="100" workbookViewId="0">
      <selection activeCell="C3" sqref="C3"/>
    </sheetView>
  </sheetViews>
  <sheetFormatPr defaultRowHeight="15"/>
  <cols>
    <col min="1" max="4" width="24.7109375" customWidth="1"/>
    <col min="5" max="6" width="25.5703125" customWidth="1"/>
    <col min="7" max="7" width="27.28515625" customWidth="1"/>
    <col min="8" max="8" width="26.85546875" customWidth="1"/>
    <col min="9" max="9" width="42.85546875" customWidth="1"/>
    <col min="10" max="10" width="15.42578125" customWidth="1"/>
    <col min="11" max="13" width="14.140625" customWidth="1"/>
    <col min="14" max="16" width="15.5703125" customWidth="1"/>
    <col min="17" max="17" width="24.7109375" customWidth="1"/>
  </cols>
  <sheetData>
    <row r="1" spans="1:17" ht="18.75">
      <c r="A1" s="363" t="s">
        <v>30</v>
      </c>
      <c r="B1" s="363"/>
      <c r="C1" s="363"/>
      <c r="D1" s="363"/>
      <c r="E1" s="363"/>
      <c r="F1" s="363"/>
      <c r="G1" s="363"/>
      <c r="H1" s="364" t="s">
        <v>128</v>
      </c>
      <c r="I1" s="365"/>
      <c r="J1" s="365"/>
      <c r="K1" s="365"/>
      <c r="L1" s="365"/>
      <c r="M1" s="365"/>
      <c r="N1" s="365"/>
      <c r="O1" s="365"/>
      <c r="P1" s="365"/>
      <c r="Q1" s="366"/>
    </row>
    <row r="2" spans="1:17" ht="153">
      <c r="A2" s="55" t="s">
        <v>129</v>
      </c>
      <c r="B2" s="55" t="s">
        <v>130</v>
      </c>
      <c r="C2" s="55" t="s">
        <v>131</v>
      </c>
      <c r="D2" s="55" t="s">
        <v>132</v>
      </c>
      <c r="E2" s="55" t="s">
        <v>133</v>
      </c>
      <c r="F2" s="55" t="s">
        <v>134</v>
      </c>
      <c r="G2" s="55" t="s">
        <v>135</v>
      </c>
      <c r="H2" s="63" t="s">
        <v>136</v>
      </c>
      <c r="I2" s="64" t="s">
        <v>137</v>
      </c>
      <c r="J2" s="65" t="s">
        <v>138</v>
      </c>
      <c r="K2" s="63" t="s">
        <v>139</v>
      </c>
      <c r="L2" s="63" t="s">
        <v>140</v>
      </c>
      <c r="M2" s="63" t="s">
        <v>141</v>
      </c>
      <c r="N2" s="66" t="s">
        <v>142</v>
      </c>
      <c r="O2" s="66" t="s">
        <v>143</v>
      </c>
      <c r="P2" s="66" t="s">
        <v>144</v>
      </c>
      <c r="Q2" s="66" t="s">
        <v>145</v>
      </c>
    </row>
    <row r="3" spans="1:17">
      <c r="A3" s="40"/>
      <c r="B3" s="40"/>
      <c r="C3" s="40"/>
      <c r="D3" s="40"/>
      <c r="E3" s="40"/>
      <c r="F3" s="40" t="s">
        <v>146</v>
      </c>
      <c r="G3" s="40" t="s">
        <v>147</v>
      </c>
      <c r="H3" s="67" t="s">
        <v>148</v>
      </c>
      <c r="I3" s="68" t="str">
        <f>IF(H3= "Standard", "$5,000", IF(H3="Enhanced", "$7,500",IF(H3="", "")))</f>
        <v>$5,000</v>
      </c>
      <c r="J3" s="69" t="str">
        <f t="shared" ref="J3:J12" si="0">IF(H3="Standard", "70%", IF(H3= "Enhanced", "90%", IF(H3= "", "")))</f>
        <v>70%</v>
      </c>
      <c r="K3" s="70"/>
      <c r="L3" s="70"/>
      <c r="M3" s="70"/>
      <c r="N3" s="71">
        <f t="shared" ref="N3:N12" si="1">MIN(($J3*K3),VALUE($I3))</f>
        <v>0</v>
      </c>
      <c r="O3" s="71">
        <f t="shared" ref="O3:O12" si="2">MIN(($J3*L3),VALUE($I3))</f>
        <v>0</v>
      </c>
      <c r="P3" s="71">
        <f t="shared" ref="P3:P12" si="3">MIN(($J3*M3),VALUE($I3))</f>
        <v>0</v>
      </c>
      <c r="Q3" s="72">
        <f t="shared" ref="Q3:Q12" si="4">SUM(N3:P3)</f>
        <v>0</v>
      </c>
    </row>
    <row r="4" spans="1:17">
      <c r="A4" s="40"/>
      <c r="B4" s="40"/>
      <c r="C4" s="40"/>
      <c r="D4" s="40"/>
      <c r="E4" s="40"/>
      <c r="F4" s="40"/>
      <c r="G4" s="40"/>
      <c r="H4" s="67" t="s">
        <v>341</v>
      </c>
      <c r="I4" s="68" t="str">
        <f t="shared" ref="I4:I12" si="5">IF(H4= "Standard", "$4,000", IF(H4="Enhanced", "$6,000",IF(H4="", "")))</f>
        <v>$6,000</v>
      </c>
      <c r="J4" s="69" t="str">
        <f t="shared" si="0"/>
        <v>90%</v>
      </c>
      <c r="K4" s="70"/>
      <c r="L4" s="70"/>
      <c r="M4" s="70"/>
      <c r="N4" s="71">
        <f t="shared" si="1"/>
        <v>0</v>
      </c>
      <c r="O4" s="71">
        <f t="shared" si="2"/>
        <v>0</v>
      </c>
      <c r="P4" s="71">
        <f t="shared" si="3"/>
        <v>0</v>
      </c>
      <c r="Q4" s="72">
        <f t="shared" si="4"/>
        <v>0</v>
      </c>
    </row>
    <row r="5" spans="1:17">
      <c r="A5" s="40"/>
      <c r="B5" s="40"/>
      <c r="C5" s="40"/>
      <c r="D5" s="40"/>
      <c r="E5" s="40"/>
      <c r="F5" s="40"/>
      <c r="G5" s="40"/>
      <c r="H5" s="67" t="s">
        <v>148</v>
      </c>
      <c r="I5" s="68" t="str">
        <f t="shared" si="5"/>
        <v>$4,000</v>
      </c>
      <c r="J5" s="69" t="str">
        <f t="shared" si="0"/>
        <v>70%</v>
      </c>
      <c r="K5" s="70">
        <v>2000</v>
      </c>
      <c r="L5" s="70"/>
      <c r="M5" s="70"/>
      <c r="N5" s="71">
        <f>MIN(($J5*K5),VALUE($I5))</f>
        <v>1400</v>
      </c>
      <c r="O5" s="71">
        <f t="shared" si="2"/>
        <v>0</v>
      </c>
      <c r="P5" s="71">
        <f t="shared" si="3"/>
        <v>0</v>
      </c>
      <c r="Q5" s="72">
        <f t="shared" si="4"/>
        <v>1400</v>
      </c>
    </row>
    <row r="6" spans="1:17">
      <c r="A6" s="40"/>
      <c r="B6" s="40"/>
      <c r="C6" s="40"/>
      <c r="D6" s="40"/>
      <c r="E6" s="40"/>
      <c r="F6" s="40"/>
      <c r="G6" s="40"/>
      <c r="H6" s="67"/>
      <c r="I6" s="68" t="str">
        <f t="shared" si="5"/>
        <v/>
      </c>
      <c r="J6" s="69" t="str">
        <f t="shared" si="0"/>
        <v/>
      </c>
      <c r="K6" s="70"/>
      <c r="L6" s="70"/>
      <c r="M6" s="70"/>
      <c r="N6" s="71" t="e">
        <f t="shared" si="1"/>
        <v>#VALUE!</v>
      </c>
      <c r="O6" s="71" t="e">
        <f t="shared" si="2"/>
        <v>#VALUE!</v>
      </c>
      <c r="P6" s="71" t="e">
        <f t="shared" si="3"/>
        <v>#VALUE!</v>
      </c>
      <c r="Q6" s="72" t="e">
        <f t="shared" si="4"/>
        <v>#VALUE!</v>
      </c>
    </row>
    <row r="7" spans="1:17">
      <c r="A7" s="40"/>
      <c r="B7" s="40"/>
      <c r="C7" s="40"/>
      <c r="D7" s="40"/>
      <c r="E7" s="40"/>
      <c r="F7" s="40"/>
      <c r="G7" s="40"/>
      <c r="H7" s="67"/>
      <c r="I7" s="68" t="str">
        <f t="shared" si="5"/>
        <v/>
      </c>
      <c r="J7" s="69" t="str">
        <f t="shared" si="0"/>
        <v/>
      </c>
      <c r="K7" s="70"/>
      <c r="L7" s="70"/>
      <c r="M7" s="70"/>
      <c r="N7" s="71" t="e">
        <f t="shared" si="1"/>
        <v>#VALUE!</v>
      </c>
      <c r="O7" s="71" t="e">
        <f t="shared" si="2"/>
        <v>#VALUE!</v>
      </c>
      <c r="P7" s="71" t="e">
        <f t="shared" si="3"/>
        <v>#VALUE!</v>
      </c>
      <c r="Q7" s="72" t="e">
        <f t="shared" si="4"/>
        <v>#VALUE!</v>
      </c>
    </row>
    <row r="8" spans="1:17">
      <c r="A8" s="40"/>
      <c r="B8" s="40"/>
      <c r="C8" s="40"/>
      <c r="D8" s="40"/>
      <c r="E8" s="40"/>
      <c r="F8" s="40"/>
      <c r="G8" s="40"/>
      <c r="H8" s="67"/>
      <c r="I8" s="68" t="str">
        <f t="shared" si="5"/>
        <v/>
      </c>
      <c r="J8" s="69" t="str">
        <f t="shared" si="0"/>
        <v/>
      </c>
      <c r="K8" s="70"/>
      <c r="L8" s="70"/>
      <c r="M8" s="70"/>
      <c r="N8" s="71" t="e">
        <f t="shared" si="1"/>
        <v>#VALUE!</v>
      </c>
      <c r="O8" s="71" t="e">
        <f t="shared" si="2"/>
        <v>#VALUE!</v>
      </c>
      <c r="P8" s="71" t="e">
        <f t="shared" si="3"/>
        <v>#VALUE!</v>
      </c>
      <c r="Q8" s="72" t="e">
        <f t="shared" si="4"/>
        <v>#VALUE!</v>
      </c>
    </row>
    <row r="9" spans="1:17">
      <c r="A9" s="40"/>
      <c r="B9" s="40"/>
      <c r="C9" s="40"/>
      <c r="D9" s="40"/>
      <c r="E9" s="40"/>
      <c r="F9" s="40"/>
      <c r="G9" s="40"/>
      <c r="H9" s="67"/>
      <c r="I9" s="68" t="str">
        <f t="shared" si="5"/>
        <v/>
      </c>
      <c r="J9" s="69" t="str">
        <f t="shared" si="0"/>
        <v/>
      </c>
      <c r="K9" s="70"/>
      <c r="L9" s="70"/>
      <c r="M9" s="70"/>
      <c r="N9" s="71" t="e">
        <f t="shared" si="1"/>
        <v>#VALUE!</v>
      </c>
      <c r="O9" s="71" t="e">
        <f t="shared" si="2"/>
        <v>#VALUE!</v>
      </c>
      <c r="P9" s="71" t="e">
        <f t="shared" si="3"/>
        <v>#VALUE!</v>
      </c>
      <c r="Q9" s="72" t="e">
        <f t="shared" si="4"/>
        <v>#VALUE!</v>
      </c>
    </row>
    <row r="10" spans="1:17">
      <c r="A10" s="40"/>
      <c r="B10" s="40"/>
      <c r="C10" s="40"/>
      <c r="D10" s="40"/>
      <c r="E10" s="40"/>
      <c r="F10" s="40"/>
      <c r="G10" s="40"/>
      <c r="H10" s="67"/>
      <c r="I10" s="68" t="str">
        <f t="shared" si="5"/>
        <v/>
      </c>
      <c r="J10" s="69" t="str">
        <f t="shared" si="0"/>
        <v/>
      </c>
      <c r="K10" s="70"/>
      <c r="L10" s="70"/>
      <c r="M10" s="70"/>
      <c r="N10" s="71" t="e">
        <f t="shared" si="1"/>
        <v>#VALUE!</v>
      </c>
      <c r="O10" s="71" t="e">
        <f t="shared" si="2"/>
        <v>#VALUE!</v>
      </c>
      <c r="P10" s="71" t="e">
        <f t="shared" si="3"/>
        <v>#VALUE!</v>
      </c>
      <c r="Q10" s="72" t="e">
        <f t="shared" si="4"/>
        <v>#VALUE!</v>
      </c>
    </row>
    <row r="11" spans="1:17">
      <c r="A11" s="40"/>
      <c r="B11" s="40"/>
      <c r="C11" s="40"/>
      <c r="D11" s="40"/>
      <c r="E11" s="40"/>
      <c r="F11" s="40"/>
      <c r="G11" s="40"/>
      <c r="H11" s="67"/>
      <c r="I11" s="68" t="str">
        <f t="shared" si="5"/>
        <v/>
      </c>
      <c r="J11" s="69" t="str">
        <f t="shared" si="0"/>
        <v/>
      </c>
      <c r="K11" s="70"/>
      <c r="L11" s="70"/>
      <c r="M11" s="70"/>
      <c r="N11" s="71" t="e">
        <f t="shared" si="1"/>
        <v>#VALUE!</v>
      </c>
      <c r="O11" s="71" t="e">
        <f t="shared" si="2"/>
        <v>#VALUE!</v>
      </c>
      <c r="P11" s="71" t="e">
        <f t="shared" si="3"/>
        <v>#VALUE!</v>
      </c>
      <c r="Q11" s="72" t="e">
        <f t="shared" si="4"/>
        <v>#VALUE!</v>
      </c>
    </row>
    <row r="12" spans="1:17">
      <c r="A12" s="40"/>
      <c r="B12" s="40"/>
      <c r="C12" s="40"/>
      <c r="D12" s="40"/>
      <c r="E12" s="40"/>
      <c r="F12" s="40"/>
      <c r="G12" s="40"/>
      <c r="H12" s="67"/>
      <c r="I12" s="68" t="str">
        <f t="shared" si="5"/>
        <v/>
      </c>
      <c r="J12" s="69" t="str">
        <f t="shared" si="0"/>
        <v/>
      </c>
      <c r="K12" s="70"/>
      <c r="L12" s="70"/>
      <c r="M12" s="70"/>
      <c r="N12" s="71" t="e">
        <f t="shared" si="1"/>
        <v>#VALUE!</v>
      </c>
      <c r="O12" s="71" t="e">
        <f t="shared" si="2"/>
        <v>#VALUE!</v>
      </c>
      <c r="P12" s="71" t="e">
        <f t="shared" si="3"/>
        <v>#VALUE!</v>
      </c>
      <c r="Q12" s="72" t="e">
        <f t="shared" si="4"/>
        <v>#VALUE!</v>
      </c>
    </row>
  </sheetData>
  <mergeCells count="2">
    <mergeCell ref="A1:G1"/>
    <mergeCell ref="H1:Q1"/>
  </mergeCells>
  <conditionalFormatting sqref="N2:P2">
    <cfRule type="containsErrors" dxfId="2" priority="4">
      <formula>ISERROR(N2)</formula>
    </cfRule>
    <cfRule type="containsErrors" dxfId="1" priority="5">
      <formula>ISERROR(N2)</formula>
    </cfRule>
  </conditionalFormatting>
  <conditionalFormatting sqref="Q2:Q12">
    <cfRule type="containsErrors" dxfId="0" priority="1">
      <formula>ISERROR(Q2)</formula>
    </cfRule>
  </conditionalFormatting>
  <dataValidations count="4">
    <dataValidation type="whole" operator="greaterThan" allowBlank="1" showInputMessage="1" showErrorMessage="1" errorTitle="Error" error="Please enter a valid salary!" sqref="A3:A12" xr:uid="{D76F5D33-30B8-4B27-858E-8A52633035C6}">
      <formula1>0</formula1>
    </dataValidation>
    <dataValidation type="list" operator="greaterThan" allowBlank="1" showInputMessage="1" showErrorMessage="1" errorTitle="Error" error="Please enter a valid salary!" sqref="C3:G12" xr:uid="{54D2E1C7-34A5-45C1-99E2-BBC1ECCDAC67}">
      <formula1>"Yes, No"</formula1>
    </dataValidation>
    <dataValidation type="list" allowBlank="1" showInputMessage="1" showErrorMessage="1" sqref="B3:B12" xr:uid="{95A99F05-3288-47D0-A9BB-820183A6BCF9}">
      <formula1>"Yes, No"</formula1>
    </dataValidation>
    <dataValidation type="list" allowBlank="1" showInputMessage="1" showErrorMessage="1" sqref="H3:H12" xr:uid="{F6CBB162-5273-466E-AC03-C68E5FA472B1}">
      <formula1>"Standard, Enhanced"</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EF7AC-53CC-4BB1-9536-2F24BE6C8BBC}">
  <sheetPr codeName="Sheet6"/>
  <dimension ref="A1:AF49"/>
  <sheetViews>
    <sheetView zoomScale="70" zoomScaleNormal="70" workbookViewId="0">
      <selection activeCell="O1" sqref="O1"/>
    </sheetView>
  </sheetViews>
  <sheetFormatPr defaultRowHeight="15"/>
  <cols>
    <col min="1" max="1" width="31.42578125" bestFit="1" customWidth="1"/>
    <col min="2" max="25" width="50.42578125" customWidth="1"/>
    <col min="26" max="26" width="39.140625" customWidth="1"/>
    <col min="27" max="27" width="50.42578125" bestFit="1" customWidth="1"/>
    <col min="28" max="28" width="14.5703125" style="20" customWidth="1"/>
    <col min="29" max="29" width="38.28515625" customWidth="1"/>
    <col min="30" max="30" width="29.42578125" customWidth="1"/>
    <col min="31" max="31" width="30.5703125" customWidth="1"/>
    <col min="32" max="32" width="29.7109375" customWidth="1"/>
  </cols>
  <sheetData>
    <row r="1" spans="1:32" s="180" customFormat="1" ht="60" customHeight="1">
      <c r="A1" s="177" t="s">
        <v>149</v>
      </c>
      <c r="B1" s="178" t="s">
        <v>30</v>
      </c>
      <c r="C1" s="178" t="s">
        <v>150</v>
      </c>
      <c r="D1" s="178" t="s">
        <v>151</v>
      </c>
      <c r="E1" s="178" t="s">
        <v>152</v>
      </c>
      <c r="F1" s="178" t="s">
        <v>153</v>
      </c>
      <c r="G1" s="178" t="s">
        <v>154</v>
      </c>
      <c r="H1" s="178" t="s">
        <v>155</v>
      </c>
      <c r="I1" s="178" t="s">
        <v>156</v>
      </c>
      <c r="J1" s="178" t="s">
        <v>157</v>
      </c>
      <c r="K1" s="178" t="s">
        <v>158</v>
      </c>
      <c r="L1" s="178" t="s">
        <v>159</v>
      </c>
      <c r="M1" s="178" t="s">
        <v>160</v>
      </c>
      <c r="N1" s="178" t="s">
        <v>161</v>
      </c>
      <c r="O1" s="178" t="s">
        <v>162</v>
      </c>
      <c r="P1" s="178" t="s">
        <v>163</v>
      </c>
      <c r="Q1" s="178" t="s">
        <v>164</v>
      </c>
      <c r="R1" s="178" t="s">
        <v>165</v>
      </c>
      <c r="S1" s="178" t="s">
        <v>166</v>
      </c>
      <c r="T1" s="178" t="s">
        <v>167</v>
      </c>
      <c r="U1" s="178" t="s">
        <v>168</v>
      </c>
      <c r="V1" s="178" t="s">
        <v>169</v>
      </c>
      <c r="W1" s="178" t="s">
        <v>170</v>
      </c>
      <c r="X1" s="178" t="s">
        <v>171</v>
      </c>
      <c r="Y1" s="178" t="s">
        <v>172</v>
      </c>
      <c r="Z1" s="178" t="s">
        <v>173</v>
      </c>
      <c r="AA1" s="177" t="s">
        <v>363</v>
      </c>
      <c r="AB1" s="179" t="s">
        <v>174</v>
      </c>
      <c r="AC1" s="181" t="s">
        <v>375</v>
      </c>
      <c r="AD1" s="181" t="s">
        <v>378</v>
      </c>
      <c r="AE1" s="181" t="s">
        <v>376</v>
      </c>
      <c r="AF1" s="181" t="s">
        <v>377</v>
      </c>
    </row>
    <row r="2" spans="1:32">
      <c r="A2" s="51" t="s">
        <v>9</v>
      </c>
      <c r="B2" s="58" t="s">
        <v>225</v>
      </c>
      <c r="C2" s="58" t="s">
        <v>175</v>
      </c>
      <c r="D2" s="58" t="s">
        <v>176</v>
      </c>
      <c r="E2" s="58" t="s">
        <v>176</v>
      </c>
      <c r="F2" s="58" t="s">
        <v>175</v>
      </c>
      <c r="G2" s="58" t="s">
        <v>212</v>
      </c>
      <c r="H2" s="58" t="s">
        <v>177</v>
      </c>
      <c r="I2" s="58" t="s">
        <v>177</v>
      </c>
      <c r="J2" s="58" t="s">
        <v>38</v>
      </c>
      <c r="K2" s="58" t="s">
        <v>178</v>
      </c>
      <c r="L2" s="58" t="s">
        <v>179</v>
      </c>
      <c r="M2" s="58" t="s">
        <v>180</v>
      </c>
      <c r="N2" s="58" t="s">
        <v>181</v>
      </c>
      <c r="O2" s="58" t="s">
        <v>182</v>
      </c>
      <c r="P2" s="58" t="s">
        <v>183</v>
      </c>
      <c r="Q2" s="58" t="s">
        <v>184</v>
      </c>
      <c r="R2" s="58" t="s">
        <v>185</v>
      </c>
      <c r="S2" s="58" t="s">
        <v>186</v>
      </c>
      <c r="T2" s="8" t="s">
        <v>187</v>
      </c>
      <c r="U2" s="8" t="s">
        <v>188</v>
      </c>
      <c r="V2" s="58" t="s">
        <v>189</v>
      </c>
      <c r="W2" s="58" t="s">
        <v>221</v>
      </c>
      <c r="X2" s="58" t="s">
        <v>190</v>
      </c>
      <c r="Y2" s="58" t="s">
        <v>191</v>
      </c>
      <c r="Z2" s="58" t="s">
        <v>192</v>
      </c>
      <c r="AA2" s="59" t="s">
        <v>193</v>
      </c>
      <c r="AB2" s="20">
        <v>70</v>
      </c>
    </row>
    <row r="3" spans="1:32">
      <c r="A3" t="s">
        <v>194</v>
      </c>
      <c r="B3" s="58" t="s">
        <v>236</v>
      </c>
      <c r="C3" s="58" t="s">
        <v>210</v>
      </c>
      <c r="D3" s="58" t="s">
        <v>195</v>
      </c>
      <c r="E3" s="58" t="s">
        <v>195</v>
      </c>
      <c r="F3" s="58" t="s">
        <v>210</v>
      </c>
      <c r="G3" s="58" t="s">
        <v>216</v>
      </c>
      <c r="H3" s="58" t="s">
        <v>38</v>
      </c>
      <c r="I3" s="58" t="s">
        <v>176</v>
      </c>
      <c r="J3" s="58" t="s">
        <v>178</v>
      </c>
      <c r="K3" s="58" t="s">
        <v>196</v>
      </c>
      <c r="L3" s="58" t="s">
        <v>197</v>
      </c>
      <c r="M3" s="58" t="s">
        <v>198</v>
      </c>
      <c r="N3" s="58" t="s">
        <v>199</v>
      </c>
      <c r="O3" s="58" t="s">
        <v>200</v>
      </c>
      <c r="P3" s="58" t="s">
        <v>201</v>
      </c>
      <c r="Q3" s="58" t="s">
        <v>202</v>
      </c>
      <c r="R3" s="58" t="s">
        <v>203</v>
      </c>
      <c r="S3" s="58" t="s">
        <v>204</v>
      </c>
      <c r="T3" s="8" t="s">
        <v>188</v>
      </c>
      <c r="U3" s="8" t="s">
        <v>205</v>
      </c>
      <c r="V3" s="58" t="s">
        <v>200</v>
      </c>
      <c r="W3" s="58" t="s">
        <v>248</v>
      </c>
      <c r="X3" s="58" t="s">
        <v>206</v>
      </c>
      <c r="Y3" s="60" t="s">
        <v>207</v>
      </c>
      <c r="Z3" s="58" t="s">
        <v>208</v>
      </c>
      <c r="AA3" s="59" t="s">
        <v>208</v>
      </c>
      <c r="AB3" s="20">
        <v>90</v>
      </c>
    </row>
    <row r="4" spans="1:32">
      <c r="A4" t="s">
        <v>209</v>
      </c>
      <c r="B4" s="58" t="s">
        <v>215</v>
      </c>
      <c r="C4" s="58" t="s">
        <v>39</v>
      </c>
      <c r="D4" s="58" t="s">
        <v>211</v>
      </c>
      <c r="E4" s="58" t="s">
        <v>211</v>
      </c>
      <c r="F4" s="58" t="s">
        <v>239</v>
      </c>
      <c r="G4" s="58" t="s">
        <v>239</v>
      </c>
      <c r="H4" s="58" t="s">
        <v>213</v>
      </c>
      <c r="I4" s="58" t="s">
        <v>214</v>
      </c>
      <c r="J4" s="58" t="s">
        <v>215</v>
      </c>
      <c r="K4" s="58" t="s">
        <v>216</v>
      </c>
      <c r="L4" s="58" t="s">
        <v>217</v>
      </c>
      <c r="M4" s="58" t="s">
        <v>215</v>
      </c>
      <c r="N4" s="58" t="s">
        <v>176</v>
      </c>
      <c r="O4" s="58" t="s">
        <v>38</v>
      </c>
      <c r="P4" s="58" t="s">
        <v>218</v>
      </c>
      <c r="Q4" s="58" t="s">
        <v>198</v>
      </c>
      <c r="R4" s="58" t="s">
        <v>219</v>
      </c>
      <c r="S4" s="58" t="s">
        <v>220</v>
      </c>
      <c r="T4" s="8" t="s">
        <v>206</v>
      </c>
      <c r="U4" s="8" t="s">
        <v>38</v>
      </c>
      <c r="V4" s="58" t="s">
        <v>188</v>
      </c>
      <c r="W4" s="58" t="s">
        <v>266</v>
      </c>
      <c r="X4" s="58" t="s">
        <v>188</v>
      </c>
      <c r="Y4" s="58" t="s">
        <v>222</v>
      </c>
      <c r="Z4" s="58" t="s">
        <v>223</v>
      </c>
      <c r="AA4" s="59" t="s">
        <v>38</v>
      </c>
    </row>
    <row r="5" spans="1:32">
      <c r="A5" t="s">
        <v>224</v>
      </c>
      <c r="B5" s="58" t="s">
        <v>175</v>
      </c>
      <c r="C5" s="58" t="s">
        <v>237</v>
      </c>
      <c r="D5" s="58" t="s">
        <v>226</v>
      </c>
      <c r="E5" s="58" t="s">
        <v>226</v>
      </c>
      <c r="F5" s="58" t="s">
        <v>258</v>
      </c>
      <c r="G5" s="58" t="s">
        <v>39</v>
      </c>
      <c r="H5" s="58" t="s">
        <v>218</v>
      </c>
      <c r="I5" s="58" t="s">
        <v>38</v>
      </c>
      <c r="J5" s="58" t="s">
        <v>39</v>
      </c>
      <c r="K5" s="58" t="s">
        <v>227</v>
      </c>
      <c r="L5" s="58" t="s">
        <v>226</v>
      </c>
      <c r="M5" s="58" t="s">
        <v>38</v>
      </c>
      <c r="N5" s="58" t="s">
        <v>218</v>
      </c>
      <c r="O5" s="58" t="s">
        <v>228</v>
      </c>
      <c r="P5" s="58" t="s">
        <v>215</v>
      </c>
      <c r="Q5" s="58" t="s">
        <v>226</v>
      </c>
      <c r="R5" s="58" t="s">
        <v>229</v>
      </c>
      <c r="S5" s="58" t="s">
        <v>230</v>
      </c>
      <c r="T5" s="8" t="s">
        <v>231</v>
      </c>
      <c r="U5" s="8" t="s">
        <v>229</v>
      </c>
      <c r="V5" s="58" t="s">
        <v>228</v>
      </c>
      <c r="W5" s="58" t="s">
        <v>359</v>
      </c>
      <c r="X5" s="58" t="s">
        <v>232</v>
      </c>
      <c r="Y5" s="58" t="s">
        <v>228</v>
      </c>
      <c r="Z5" s="58" t="s">
        <v>233</v>
      </c>
      <c r="AA5" s="59" t="s">
        <v>234</v>
      </c>
    </row>
    <row r="6" spans="1:32">
      <c r="A6" t="s">
        <v>235</v>
      </c>
      <c r="B6" s="58" t="s">
        <v>237</v>
      </c>
      <c r="C6" s="58" t="s">
        <v>256</v>
      </c>
      <c r="D6" s="58" t="s">
        <v>238</v>
      </c>
      <c r="E6" s="58" t="s">
        <v>238</v>
      </c>
      <c r="F6" s="58" t="s">
        <v>272</v>
      </c>
      <c r="G6" s="58" t="s">
        <v>299</v>
      </c>
      <c r="H6" s="58" t="s">
        <v>240</v>
      </c>
      <c r="I6" s="58" t="s">
        <v>241</v>
      </c>
      <c r="J6" s="58" t="s">
        <v>259</v>
      </c>
      <c r="K6" s="58" t="s">
        <v>215</v>
      </c>
      <c r="L6" s="58" t="s">
        <v>242</v>
      </c>
      <c r="M6" s="58" t="s">
        <v>243</v>
      </c>
      <c r="N6" s="58" t="s">
        <v>244</v>
      </c>
      <c r="O6" s="58" t="s">
        <v>245</v>
      </c>
      <c r="P6" s="58" t="s">
        <v>38</v>
      </c>
      <c r="Q6" s="58" t="s">
        <v>38</v>
      </c>
      <c r="R6" s="58" t="s">
        <v>246</v>
      </c>
      <c r="S6" s="58" t="s">
        <v>247</v>
      </c>
      <c r="T6" s="8" t="s">
        <v>38</v>
      </c>
      <c r="U6" s="8" t="s">
        <v>249</v>
      </c>
      <c r="V6" s="58" t="s">
        <v>250</v>
      </c>
      <c r="W6" s="58" t="s">
        <v>294</v>
      </c>
      <c r="X6" s="58" t="s">
        <v>251</v>
      </c>
      <c r="Y6" s="58" t="s">
        <v>252</v>
      </c>
      <c r="Z6" s="58" t="s">
        <v>253</v>
      </c>
      <c r="AA6" s="59" t="s">
        <v>254</v>
      </c>
    </row>
    <row r="7" spans="1:32">
      <c r="A7" t="s">
        <v>255</v>
      </c>
      <c r="B7" s="58" t="s">
        <v>254</v>
      </c>
      <c r="D7" s="58" t="s">
        <v>257</v>
      </c>
      <c r="E7" s="58" t="s">
        <v>257</v>
      </c>
      <c r="F7" s="58" t="s">
        <v>178</v>
      </c>
      <c r="G7" s="58"/>
      <c r="H7" s="58" t="s">
        <v>200</v>
      </c>
      <c r="I7" s="58" t="s">
        <v>218</v>
      </c>
      <c r="K7" s="58" t="s">
        <v>39</v>
      </c>
      <c r="L7" s="58" t="s">
        <v>260</v>
      </c>
      <c r="M7" s="58" t="s">
        <v>213</v>
      </c>
      <c r="N7" s="58" t="s">
        <v>215</v>
      </c>
      <c r="O7" s="58" t="s">
        <v>215</v>
      </c>
      <c r="P7" s="58" t="s">
        <v>261</v>
      </c>
      <c r="Q7" s="58" t="s">
        <v>213</v>
      </c>
      <c r="R7" s="58" t="s">
        <v>262</v>
      </c>
      <c r="S7" s="58" t="s">
        <v>263</v>
      </c>
      <c r="T7" s="8" t="s">
        <v>261</v>
      </c>
      <c r="U7" s="8" t="s">
        <v>264</v>
      </c>
      <c r="V7" s="58" t="s">
        <v>265</v>
      </c>
      <c r="W7" s="58" t="s">
        <v>303</v>
      </c>
      <c r="X7" s="58" t="s">
        <v>249</v>
      </c>
      <c r="Y7" s="58" t="s">
        <v>267</v>
      </c>
      <c r="Z7" s="58" t="s">
        <v>268</v>
      </c>
      <c r="AA7" s="59" t="s">
        <v>195</v>
      </c>
    </row>
    <row r="8" spans="1:32">
      <c r="A8" t="s">
        <v>269</v>
      </c>
      <c r="C8" s="59"/>
      <c r="D8" s="58" t="s">
        <v>270</v>
      </c>
      <c r="E8" s="58" t="s">
        <v>271</v>
      </c>
      <c r="F8" s="58" t="s">
        <v>234</v>
      </c>
      <c r="H8" s="58" t="s">
        <v>273</v>
      </c>
      <c r="I8" s="58" t="s">
        <v>245</v>
      </c>
      <c r="J8" s="58"/>
      <c r="K8" s="58" t="s">
        <v>239</v>
      </c>
      <c r="L8" s="59"/>
      <c r="M8" s="58" t="s">
        <v>177</v>
      </c>
      <c r="N8" s="58" t="s">
        <v>274</v>
      </c>
      <c r="O8" s="58" t="s">
        <v>261</v>
      </c>
      <c r="P8" s="59"/>
      <c r="Q8" s="58" t="s">
        <v>177</v>
      </c>
      <c r="R8" s="58" t="s">
        <v>275</v>
      </c>
      <c r="S8" s="58" t="s">
        <v>276</v>
      </c>
      <c r="T8" s="8" t="s">
        <v>229</v>
      </c>
      <c r="U8" s="8" t="s">
        <v>277</v>
      </c>
      <c r="V8" s="58" t="s">
        <v>191</v>
      </c>
      <c r="W8" s="58" t="s">
        <v>309</v>
      </c>
      <c r="X8" s="58" t="s">
        <v>278</v>
      </c>
      <c r="Y8" s="58" t="s">
        <v>277</v>
      </c>
      <c r="Z8" s="58" t="s">
        <v>279</v>
      </c>
      <c r="AA8" s="59" t="s">
        <v>272</v>
      </c>
    </row>
    <row r="9" spans="1:32" ht="15" customHeight="1">
      <c r="A9" t="s">
        <v>280</v>
      </c>
      <c r="C9" s="59"/>
      <c r="D9" s="58"/>
      <c r="E9" s="58" t="s">
        <v>38</v>
      </c>
      <c r="F9" s="58" t="s">
        <v>256</v>
      </c>
      <c r="H9" s="58" t="s">
        <v>223</v>
      </c>
      <c r="I9" s="58" t="s">
        <v>281</v>
      </c>
      <c r="J9" s="59"/>
      <c r="K9" s="58" t="s">
        <v>282</v>
      </c>
      <c r="L9" s="59"/>
      <c r="M9" s="59"/>
      <c r="N9" s="58" t="s">
        <v>270</v>
      </c>
      <c r="O9" s="58" t="s">
        <v>283</v>
      </c>
      <c r="P9" s="59"/>
      <c r="Q9" s="59"/>
      <c r="R9" s="58" t="s">
        <v>284</v>
      </c>
      <c r="S9" s="58" t="s">
        <v>216</v>
      </c>
      <c r="T9" s="8" t="s">
        <v>278</v>
      </c>
      <c r="U9" s="8" t="s">
        <v>285</v>
      </c>
      <c r="V9" s="58" t="s">
        <v>219</v>
      </c>
      <c r="W9" s="58" t="s">
        <v>312</v>
      </c>
      <c r="X9" s="58" t="s">
        <v>38</v>
      </c>
      <c r="Y9" s="58" t="s">
        <v>286</v>
      </c>
      <c r="Z9" s="58" t="s">
        <v>287</v>
      </c>
      <c r="AA9" s="59" t="s">
        <v>187</v>
      </c>
    </row>
    <row r="10" spans="1:32" ht="15" customHeight="1">
      <c r="C10" s="59"/>
      <c r="D10" s="59"/>
      <c r="E10" s="58"/>
      <c r="G10" s="58"/>
      <c r="H10" s="58" t="s">
        <v>288</v>
      </c>
      <c r="I10" s="58" t="s">
        <v>201</v>
      </c>
      <c r="J10" s="59"/>
      <c r="K10" s="58"/>
      <c r="L10" s="59"/>
      <c r="M10" s="59"/>
      <c r="N10" s="58"/>
      <c r="O10" s="58"/>
      <c r="P10" s="59"/>
      <c r="Q10" s="59"/>
      <c r="R10" s="58" t="s">
        <v>276</v>
      </c>
      <c r="S10" s="58" t="s">
        <v>274</v>
      </c>
      <c r="T10" s="8" t="s">
        <v>249</v>
      </c>
      <c r="U10" s="8" t="s">
        <v>233</v>
      </c>
      <c r="V10" s="58" t="s">
        <v>289</v>
      </c>
      <c r="W10" s="58" t="s">
        <v>314</v>
      </c>
      <c r="X10" s="58" t="s">
        <v>229</v>
      </c>
      <c r="Y10" s="58" t="s">
        <v>290</v>
      </c>
      <c r="Z10" s="58" t="s">
        <v>291</v>
      </c>
      <c r="AA10" s="59" t="s">
        <v>261</v>
      </c>
    </row>
    <row r="11" spans="1:32" ht="15" customHeight="1">
      <c r="B11" s="59"/>
      <c r="C11" s="59"/>
      <c r="D11" s="59"/>
      <c r="E11" s="58"/>
      <c r="G11" s="58"/>
      <c r="H11" s="58" t="s">
        <v>201</v>
      </c>
      <c r="I11" s="58" t="s">
        <v>292</v>
      </c>
      <c r="J11" s="59"/>
      <c r="K11" s="58"/>
      <c r="L11" s="59"/>
      <c r="M11" s="59"/>
      <c r="O11" s="58"/>
      <c r="P11" s="59"/>
      <c r="Q11" s="59"/>
      <c r="R11" s="58" t="s">
        <v>263</v>
      </c>
      <c r="S11" s="58" t="s">
        <v>293</v>
      </c>
      <c r="T11" s="8" t="s">
        <v>307</v>
      </c>
      <c r="U11" s="8" t="s">
        <v>294</v>
      </c>
      <c r="V11" s="58" t="s">
        <v>295</v>
      </c>
      <c r="W11" s="58" t="s">
        <v>318</v>
      </c>
      <c r="X11" s="58" t="s">
        <v>296</v>
      </c>
      <c r="Y11" s="58" t="s">
        <v>297</v>
      </c>
      <c r="Z11" s="147"/>
      <c r="AA11" s="59" t="s">
        <v>298</v>
      </c>
    </row>
    <row r="12" spans="1:32" ht="15" customHeight="1">
      <c r="B12" s="59"/>
      <c r="C12" s="59"/>
      <c r="D12" s="59"/>
      <c r="E12" s="59"/>
      <c r="F12" s="59"/>
      <c r="H12" s="58" t="s">
        <v>270</v>
      </c>
      <c r="I12" s="58"/>
      <c r="J12" s="59"/>
      <c r="K12" s="58"/>
      <c r="L12" s="59"/>
      <c r="M12" s="59"/>
      <c r="N12" s="59"/>
      <c r="O12" s="59"/>
      <c r="P12" s="59"/>
      <c r="Q12" s="59"/>
      <c r="R12" s="58"/>
      <c r="S12" s="58" t="s">
        <v>306</v>
      </c>
      <c r="T12" s="8" t="s">
        <v>296</v>
      </c>
      <c r="U12" s="8" t="s">
        <v>301</v>
      </c>
      <c r="V12" s="58" t="s">
        <v>302</v>
      </c>
      <c r="W12" s="58" t="s">
        <v>321</v>
      </c>
      <c r="X12" s="58" t="s">
        <v>304</v>
      </c>
      <c r="Y12" s="58" t="s">
        <v>305</v>
      </c>
      <c r="Z12" s="147"/>
    </row>
    <row r="13" spans="1:32" ht="15" customHeight="1">
      <c r="B13" s="59"/>
      <c r="C13" s="59"/>
      <c r="D13" s="59"/>
      <c r="E13" s="59"/>
      <c r="F13" s="59"/>
      <c r="G13" s="59"/>
      <c r="I13" s="58"/>
      <c r="J13" s="59"/>
      <c r="K13" s="59"/>
      <c r="L13" s="59"/>
      <c r="M13" s="59"/>
      <c r="N13" s="59"/>
      <c r="O13" s="59"/>
      <c r="P13" s="59"/>
      <c r="Q13" s="59"/>
      <c r="R13" s="58"/>
      <c r="T13" s="8" t="s">
        <v>233</v>
      </c>
      <c r="U13" s="8" t="s">
        <v>308</v>
      </c>
      <c r="V13" s="58" t="s">
        <v>220</v>
      </c>
      <c r="W13" s="58" t="s">
        <v>225</v>
      </c>
      <c r="X13" s="58" t="s">
        <v>223</v>
      </c>
      <c r="Y13" s="58" t="s">
        <v>310</v>
      </c>
      <c r="Z13" s="147"/>
    </row>
    <row r="14" spans="1:32" ht="15" customHeight="1">
      <c r="B14" s="59"/>
      <c r="C14" s="59"/>
      <c r="D14" s="59"/>
      <c r="E14" s="59"/>
      <c r="F14" s="59"/>
      <c r="G14" s="59"/>
      <c r="H14" s="59"/>
      <c r="I14" s="59"/>
      <c r="J14" s="59"/>
      <c r="K14" s="59"/>
      <c r="L14" s="59"/>
      <c r="M14" s="59"/>
      <c r="N14" s="59"/>
      <c r="O14" s="59"/>
      <c r="P14" s="59"/>
      <c r="Q14" s="59"/>
      <c r="R14" s="58"/>
      <c r="S14" s="58"/>
      <c r="T14" s="8" t="s">
        <v>193</v>
      </c>
      <c r="U14" s="8" t="s">
        <v>311</v>
      </c>
      <c r="V14" s="58" t="s">
        <v>38</v>
      </c>
      <c r="W14" s="58" t="s">
        <v>322</v>
      </c>
      <c r="X14" s="58" t="s">
        <v>233</v>
      </c>
      <c r="Y14" s="58" t="s">
        <v>313</v>
      </c>
      <c r="Z14" s="147"/>
    </row>
    <row r="15" spans="1:32" ht="15" customHeight="1">
      <c r="B15" s="59"/>
      <c r="C15" s="59"/>
      <c r="D15" s="59"/>
      <c r="E15" s="59"/>
      <c r="F15" s="59"/>
      <c r="G15" s="59"/>
      <c r="H15" s="59"/>
      <c r="I15" s="59"/>
      <c r="J15" s="59"/>
      <c r="K15" s="59"/>
      <c r="L15" s="59"/>
      <c r="M15" s="59"/>
      <c r="N15" s="59"/>
      <c r="O15" s="59"/>
      <c r="P15" s="59"/>
      <c r="Q15" s="59"/>
      <c r="R15" s="58"/>
      <c r="S15" s="58"/>
      <c r="T15" s="8" t="s">
        <v>294</v>
      </c>
      <c r="U15" s="8" t="s">
        <v>310</v>
      </c>
      <c r="V15" s="58" t="s">
        <v>360</v>
      </c>
      <c r="W15" s="58" t="s">
        <v>323</v>
      </c>
      <c r="X15" s="58" t="s">
        <v>285</v>
      </c>
      <c r="Y15" s="58" t="s">
        <v>315</v>
      </c>
      <c r="Z15" s="147"/>
    </row>
    <row r="16" spans="1:32" ht="15" customHeight="1">
      <c r="B16" s="59"/>
      <c r="C16" s="59"/>
      <c r="D16" s="59"/>
      <c r="E16" s="59"/>
      <c r="F16" s="59"/>
      <c r="G16" s="59"/>
      <c r="H16" s="59"/>
      <c r="I16" s="59"/>
      <c r="J16" s="59"/>
      <c r="K16" s="59"/>
      <c r="L16" s="59"/>
      <c r="M16" s="59"/>
      <c r="N16" s="59"/>
      <c r="O16" s="59"/>
      <c r="P16" s="59"/>
      <c r="Q16" s="59"/>
      <c r="R16" s="58"/>
      <c r="S16" s="58"/>
      <c r="T16" s="8" t="s">
        <v>320</v>
      </c>
      <c r="U16" s="8" t="s">
        <v>316</v>
      </c>
      <c r="V16" s="58" t="s">
        <v>304</v>
      </c>
      <c r="W16" s="58" t="s">
        <v>315</v>
      </c>
      <c r="X16" s="58" t="s">
        <v>275</v>
      </c>
      <c r="Y16" s="58" t="s">
        <v>317</v>
      </c>
      <c r="Z16" s="59"/>
    </row>
    <row r="17" spans="1:26" ht="15" customHeight="1">
      <c r="B17" s="59"/>
      <c r="C17" s="59"/>
      <c r="D17" s="59"/>
      <c r="E17" s="59"/>
      <c r="F17" s="59"/>
      <c r="G17" s="59"/>
      <c r="H17" s="59"/>
      <c r="I17" s="59"/>
      <c r="J17" s="59"/>
      <c r="K17" s="59"/>
      <c r="L17" s="59"/>
      <c r="M17" s="59"/>
      <c r="N17" s="59"/>
      <c r="O17" s="59"/>
      <c r="P17" s="59"/>
      <c r="Q17" s="59"/>
      <c r="R17" s="58"/>
      <c r="S17" s="58"/>
      <c r="U17" s="8"/>
      <c r="V17" s="58" t="s">
        <v>361</v>
      </c>
      <c r="W17" s="58"/>
      <c r="X17" s="58" t="s">
        <v>319</v>
      </c>
      <c r="Y17" s="58"/>
      <c r="Z17" s="59"/>
    </row>
    <row r="18" spans="1:26" ht="15" customHeight="1">
      <c r="B18" s="59"/>
      <c r="C18" s="51"/>
      <c r="D18" s="59"/>
      <c r="E18" s="59"/>
      <c r="F18" s="59"/>
      <c r="G18" s="59"/>
      <c r="H18" s="59"/>
      <c r="I18" s="59"/>
      <c r="J18" s="59"/>
      <c r="K18" s="59"/>
      <c r="L18" s="51"/>
      <c r="M18" s="59"/>
      <c r="N18" s="59"/>
      <c r="O18" s="59"/>
      <c r="Q18" s="59"/>
      <c r="R18" s="59"/>
      <c r="S18" s="58"/>
      <c r="U18" s="8"/>
      <c r="V18" s="58" t="s">
        <v>362</v>
      </c>
      <c r="W18" s="58"/>
      <c r="X18" s="58"/>
      <c r="Y18" s="58"/>
      <c r="Z18" s="59"/>
    </row>
    <row r="19" spans="1:26" ht="15" customHeight="1">
      <c r="B19" s="59"/>
      <c r="D19" s="59"/>
      <c r="E19" s="59"/>
      <c r="F19" s="59"/>
      <c r="G19" s="59"/>
      <c r="H19" s="59"/>
      <c r="I19" s="59"/>
      <c r="K19" s="59"/>
      <c r="N19" s="59"/>
      <c r="O19" s="59"/>
      <c r="R19" s="59"/>
      <c r="S19" s="59"/>
      <c r="T19" s="8"/>
      <c r="U19" s="8"/>
      <c r="V19" s="58" t="s">
        <v>294</v>
      </c>
      <c r="X19" s="58"/>
      <c r="Y19" s="58"/>
      <c r="Z19" s="59"/>
    </row>
    <row r="20" spans="1:26">
      <c r="B20" s="59"/>
      <c r="C20" s="51"/>
      <c r="E20" s="59"/>
      <c r="F20" s="59"/>
      <c r="G20" s="59"/>
      <c r="H20" s="59"/>
      <c r="I20" s="59"/>
      <c r="J20" s="51"/>
      <c r="K20" s="59"/>
      <c r="L20" s="51"/>
      <c r="M20" s="51"/>
      <c r="N20" s="59"/>
      <c r="O20" s="59"/>
      <c r="R20" s="59"/>
      <c r="S20" s="59"/>
      <c r="T20" s="8"/>
      <c r="U20" s="8"/>
      <c r="V20" s="58" t="s">
        <v>324</v>
      </c>
      <c r="X20" s="58"/>
      <c r="Y20" s="58"/>
      <c r="Z20" s="59"/>
    </row>
    <row r="21" spans="1:26">
      <c r="E21" s="59"/>
      <c r="F21" s="59"/>
      <c r="G21" s="59"/>
      <c r="H21" s="59"/>
      <c r="I21" s="59"/>
      <c r="K21" s="59"/>
      <c r="N21" s="59"/>
      <c r="O21" s="59"/>
      <c r="R21" s="59"/>
      <c r="S21" s="59"/>
      <c r="T21" s="8"/>
      <c r="U21" s="8"/>
      <c r="V21" s="58" t="s">
        <v>325</v>
      </c>
      <c r="X21" s="58"/>
      <c r="Y21" s="58"/>
      <c r="Z21" s="59"/>
    </row>
    <row r="22" spans="1:26">
      <c r="A22" s="59"/>
      <c r="C22" s="51"/>
      <c r="F22" s="51"/>
      <c r="G22" s="59"/>
      <c r="H22" s="59"/>
      <c r="I22" s="59"/>
      <c r="J22" s="51"/>
      <c r="K22" s="59"/>
      <c r="L22" s="51"/>
      <c r="M22" s="51"/>
      <c r="R22" s="59"/>
      <c r="S22" s="59"/>
      <c r="T22" s="8"/>
      <c r="U22" s="59"/>
      <c r="V22" s="58" t="s">
        <v>326</v>
      </c>
      <c r="X22" s="58"/>
      <c r="Y22" s="59"/>
      <c r="Z22" s="59"/>
    </row>
    <row r="23" spans="1:26">
      <c r="A23" s="59"/>
      <c r="H23" s="59"/>
      <c r="I23" s="59"/>
      <c r="R23" s="59"/>
      <c r="S23" s="59"/>
      <c r="T23" s="8"/>
      <c r="U23" s="59"/>
      <c r="V23" s="58" t="s">
        <v>300</v>
      </c>
      <c r="X23" s="59"/>
      <c r="Y23" s="59"/>
      <c r="Z23" s="59"/>
    </row>
    <row r="24" spans="1:26">
      <c r="A24" s="59"/>
      <c r="C24" s="51"/>
      <c r="F24" s="51"/>
      <c r="G24" s="51"/>
      <c r="H24" s="51"/>
      <c r="I24" s="51"/>
      <c r="J24" s="51"/>
      <c r="K24" s="51"/>
      <c r="L24" s="51"/>
      <c r="M24" s="51"/>
      <c r="R24" s="59"/>
      <c r="S24" s="59"/>
      <c r="T24" s="59"/>
      <c r="U24" s="59"/>
      <c r="V24" s="58" t="s">
        <v>274</v>
      </c>
      <c r="W24" s="58"/>
      <c r="X24" s="59"/>
      <c r="Y24" s="59"/>
      <c r="Z24" s="59"/>
    </row>
    <row r="25" spans="1:26">
      <c r="A25" s="59"/>
      <c r="R25" s="59"/>
      <c r="S25" s="59"/>
      <c r="T25" s="59"/>
      <c r="U25" s="59"/>
      <c r="W25" s="58"/>
      <c r="X25" s="59"/>
      <c r="Y25" s="59"/>
      <c r="Z25" s="59"/>
    </row>
    <row r="26" spans="1:26">
      <c r="A26" s="59"/>
      <c r="C26" s="51"/>
      <c r="F26" s="51"/>
      <c r="G26" s="51"/>
      <c r="H26" s="51"/>
      <c r="I26" s="51"/>
      <c r="J26" s="51"/>
      <c r="K26" s="51"/>
      <c r="L26" s="51"/>
      <c r="M26" s="51"/>
      <c r="R26" s="59"/>
      <c r="S26" s="59"/>
      <c r="T26" s="59"/>
      <c r="U26" s="59"/>
      <c r="V26" s="58"/>
      <c r="W26" s="58"/>
      <c r="X26" s="59"/>
      <c r="Y26" s="59"/>
    </row>
    <row r="27" spans="1:26">
      <c r="C27" s="57"/>
      <c r="R27" s="59"/>
      <c r="S27" s="59"/>
      <c r="T27" s="59"/>
      <c r="U27" s="59"/>
      <c r="V27" s="58"/>
      <c r="W27" s="58"/>
      <c r="X27" s="59"/>
      <c r="Y27" s="59"/>
    </row>
    <row r="28" spans="1:26">
      <c r="C28" s="57"/>
      <c r="S28" s="59"/>
      <c r="T28" s="59"/>
      <c r="U28" s="59"/>
      <c r="V28" s="58"/>
      <c r="W28" s="58"/>
      <c r="X28" s="59"/>
      <c r="Y28" s="59"/>
    </row>
    <row r="29" spans="1:26">
      <c r="C29" s="57"/>
      <c r="T29" s="59"/>
      <c r="U29" s="59"/>
      <c r="V29" s="58"/>
      <c r="X29" s="59"/>
      <c r="Y29" s="59"/>
    </row>
    <row r="30" spans="1:26">
      <c r="C30" s="57"/>
      <c r="T30" s="59"/>
      <c r="U30" s="59"/>
      <c r="W30" s="59"/>
      <c r="X30" s="59"/>
      <c r="Y30" s="59"/>
    </row>
    <row r="31" spans="1:26">
      <c r="C31" s="57"/>
      <c r="T31" s="59"/>
      <c r="U31" s="59"/>
      <c r="V31" s="59"/>
      <c r="W31" s="59"/>
      <c r="X31" s="59"/>
      <c r="Y31" s="59"/>
    </row>
    <row r="32" spans="1:26">
      <c r="C32" s="57"/>
      <c r="T32" s="59"/>
      <c r="W32" s="59"/>
      <c r="X32" s="59"/>
    </row>
    <row r="33" spans="3:23">
      <c r="C33" s="57"/>
      <c r="T33" s="59"/>
      <c r="W33" s="59"/>
    </row>
    <row r="34" spans="3:23">
      <c r="C34" s="57"/>
      <c r="W34" s="59"/>
    </row>
    <row r="35" spans="3:23">
      <c r="C35" s="57"/>
      <c r="W35" s="59"/>
    </row>
    <row r="36" spans="3:23">
      <c r="C36" s="57"/>
      <c r="W36" s="59"/>
    </row>
    <row r="37" spans="3:23">
      <c r="C37" s="57"/>
      <c r="W37" s="59"/>
    </row>
    <row r="38" spans="3:23">
      <c r="C38" s="57"/>
      <c r="V38" s="59"/>
      <c r="W38" s="59"/>
    </row>
    <row r="39" spans="3:23">
      <c r="C39" s="57"/>
      <c r="V39" s="59"/>
      <c r="W39" s="59"/>
    </row>
    <row r="40" spans="3:23">
      <c r="C40" s="57"/>
      <c r="V40" s="59"/>
    </row>
    <row r="41" spans="3:23">
      <c r="C41" s="57"/>
      <c r="V41" s="59"/>
    </row>
    <row r="42" spans="3:23">
      <c r="C42" s="57"/>
      <c r="V42" s="59"/>
    </row>
    <row r="43" spans="3:23">
      <c r="C43" s="57"/>
      <c r="V43" s="59"/>
    </row>
    <row r="44" spans="3:23">
      <c r="C44" s="57"/>
      <c r="V44" s="59"/>
    </row>
    <row r="45" spans="3:23">
      <c r="C45" s="57"/>
      <c r="V45" s="59"/>
    </row>
    <row r="46" spans="3:23">
      <c r="C46" s="57"/>
      <c r="V46" s="59"/>
    </row>
    <row r="47" spans="3:23">
      <c r="C47" s="57"/>
    </row>
    <row r="48" spans="3:23">
      <c r="C48" s="57"/>
    </row>
    <row r="49" spans="3:3">
      <c r="C49" s="57"/>
    </row>
  </sheetData>
  <sheetProtection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H 6 4 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g H 6 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u F g o i k e 4 D g A A A B E A A A A T A B w A R m 9 y b X V s Y X M v U 2 V j d G l v b j E u b S C i G A A o o B Q A A A A A A A A A A A A A A A A A A A A A A A A A A A A r T k 0 u y c z P U w i G 0 I b W A F B L A Q I t A B Q A A g A I A I B + u F g / t K f k p A A A A P Y A A A A S A A A A A A A A A A A A A A A A A A A A A A B D b 2 5 m a W c v U G F j a 2 F n Z S 5 4 b W x Q S w E C L Q A U A A I A C A C A f r h Y D 8 r p q 6 Q A A A D p A A A A E w A A A A A A A A A A A A A A A A D w A A A A W 0 N v b n R l b n R f V H l w Z X N d L n h t b F B L A Q I t A B Q A A g A I A I B + u 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7 B H 7 A k 0 k S a o V w K o 0 0 C 7 A A A A A A A I A A A A A A A N m A A D A A A A A E A A A A D 9 X Y 4 5 J G B x v c e T h W P p 3 4 t Q A A A A A B I A A A K A A A A A Q A A A A 5 Q o R m 5 u 4 a 6 A f A D g e O 1 D 0 b 1 A A A A B E X q D N Y g U y g g N k H Y 7 I T e p m 9 q 7 n C a v y k 1 J 0 v F P R Y 1 F f 6 s 5 z M r D y 9 Y I S s r Q N 5 g 0 8 7 S 2 j e M D C c a / h n O v v N 2 2 x E f v N q p D 7 / F 4 e x k K f Z X 0 v 7 1 F f j x Q A A A D X 2 6 m + Y u i 6 k Y r 0 E N D g f P K U u k U g / w = = < / D a t a M a s h u p > 
</file>

<file path=customXml/itemProps1.xml><?xml version="1.0" encoding="utf-8"?>
<ds:datastoreItem xmlns:ds="http://schemas.openxmlformats.org/officeDocument/2006/customXml" ds:itemID="{99837B65-4BC1-4711-9C57-1D95D91B24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Application_Existing Employee</vt:lpstr>
      <vt:lpstr>Employee Details</vt:lpstr>
      <vt:lpstr>OJT Plan Employee #1</vt:lpstr>
      <vt:lpstr>OJT Plan Employee #2</vt:lpstr>
      <vt:lpstr>OJT Plan Employee #3</vt:lpstr>
      <vt:lpstr>OJT Plan Employee #4</vt:lpstr>
      <vt:lpstr>OJT Plan Employee #5</vt:lpstr>
      <vt:lpstr>PP Checklist </vt:lpstr>
      <vt:lpstr>Data Validation List</vt:lpstr>
      <vt:lpstr>Brand_Executive_33229</vt:lpstr>
      <vt:lpstr>Brand_Manager_12222</vt:lpstr>
      <vt:lpstr>Customer_Experience_Manager_12241</vt:lpstr>
      <vt:lpstr>Customer_Intelligence_Analyst_12241</vt:lpstr>
      <vt:lpstr>Digital_Marketer_24314</vt:lpstr>
      <vt:lpstr>Digital_Transformation_Manager_25112</vt:lpstr>
      <vt:lpstr>Ecommerce_Executive_33224</vt:lpstr>
      <vt:lpstr>Ecommerce_Manager_12215</vt:lpstr>
      <vt:lpstr>Full_Stack_Developer_25121</vt:lpstr>
      <vt:lpstr>Logistics_Operations_Analyst_33461</vt:lpstr>
      <vt:lpstr>Logistics_Solutions_Specialist_33461</vt:lpstr>
      <vt:lpstr>Marketing_Executive_33229</vt:lpstr>
      <vt:lpstr>Marketing_Manager_12222</vt:lpstr>
      <vt:lpstr>Merchandising_Executive_33225</vt:lpstr>
      <vt:lpstr>Merchandising_Manager_12214</vt:lpstr>
      <vt:lpstr>Omni_channel_Manager_12215</vt:lpstr>
      <vt:lpstr>Product_Innovator_21632</vt:lpstr>
      <vt:lpstr>Retail_Operations_Director_14201</vt:lpstr>
      <vt:lpstr>Sales_Associate_52202</vt:lpstr>
      <vt:lpstr>Sales_Supervisor_52201</vt:lpstr>
      <vt:lpstr>Sector</vt:lpstr>
      <vt:lpstr>Sector_Specific_Growth_Skills</vt:lpstr>
      <vt:lpstr>Store_Manager_14201</vt:lpstr>
      <vt:lpstr>Support</vt:lpstr>
      <vt:lpstr>Sustainability_Specialist_24214</vt:lpstr>
      <vt:lpstr>UI_UX_Designer_25124</vt:lpstr>
      <vt:lpstr>Visual_Merchandiser_34323</vt:lpstr>
      <vt:lpstr>Warehouse_Operations_Manager_13241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Marissa LEE (WSG)</dc:creator>
  <cp:keywords/>
  <dc:description/>
  <cp:lastModifiedBy>Lin Peilin</cp:lastModifiedBy>
  <cp:revision/>
  <dcterms:created xsi:type="dcterms:W3CDTF">2024-03-23T11:21:20Z</dcterms:created>
  <dcterms:modified xsi:type="dcterms:W3CDTF">2024-07-31T04:04:28Z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2024-03-23T11:58:22Z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7b23066d-cfee-4275-8460-d65fbc5632f7</vt:lpwstr>
  </property>
  <property fmtid="{D5CDD505-2E9C-101B-9397-08002B2CF9AE}" pid="8" name="MSIP_Label_5434c4c7-833e-41e4-b0ab-cdb227a2f6f7_ContentBits">
    <vt:lpwstr>0</vt:lpwstr>
  </property>
</Properties>
</file>